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kajitani\Desktop\"/>
    </mc:Choice>
  </mc:AlternateContent>
  <xr:revisionPtr revIDLastSave="0" documentId="13_ncr:1_{5D1E6540-CFAF-40D5-B73F-5EFD19D6F68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請求書" sheetId="2" r:id="rId1"/>
    <sheet name="記入例" sheetId="3" r:id="rId2"/>
  </sheets>
  <calcPr calcId="191029"/>
</workbook>
</file>

<file path=xl/calcChain.xml><?xml version="1.0" encoding="utf-8"?>
<calcChain xmlns="http://schemas.openxmlformats.org/spreadsheetml/2006/main">
  <c r="C8" i="3" l="1"/>
  <c r="C9" i="3" s="1"/>
  <c r="C10" i="3" s="1"/>
  <c r="C10" i="2"/>
  <c r="C9" i="2"/>
  <c r="C8" i="2"/>
  <c r="Q96" i="2"/>
  <c r="Q94" i="2"/>
  <c r="Q92" i="2"/>
  <c r="Q90" i="2"/>
  <c r="Q88" i="2"/>
  <c r="Q86" i="2"/>
  <c r="Q84" i="2"/>
  <c r="Q82" i="2"/>
  <c r="Q80" i="2"/>
  <c r="Q78" i="2"/>
  <c r="Q76" i="2"/>
  <c r="Q74" i="2"/>
  <c r="Q72" i="2"/>
  <c r="Q70" i="2"/>
  <c r="Q55" i="2"/>
  <c r="Q53" i="2"/>
  <c r="Q51" i="2"/>
  <c r="Q49" i="2"/>
  <c r="Q47" i="2"/>
  <c r="Q45" i="2"/>
  <c r="Q43" i="2"/>
  <c r="Q41" i="2"/>
  <c r="Q39" i="2"/>
  <c r="Q37" i="2"/>
  <c r="Q63" i="2"/>
  <c r="Q59" i="2"/>
  <c r="Q57" i="2"/>
  <c r="Q61" i="2"/>
  <c r="Q29" i="2"/>
  <c r="J29" i="2"/>
  <c r="Q27" i="2"/>
  <c r="J27" i="2"/>
  <c r="Q25" i="2"/>
  <c r="J25" i="2"/>
  <c r="Q23" i="2"/>
  <c r="J23" i="2"/>
  <c r="Q21" i="2"/>
  <c r="J21" i="2"/>
  <c r="Q19" i="2"/>
  <c r="J19" i="2"/>
  <c r="Q17" i="2"/>
  <c r="J17" i="2"/>
  <c r="Q15" i="2"/>
  <c r="J15" i="2"/>
  <c r="Q13" i="2"/>
  <c r="J13" i="2"/>
  <c r="J9" i="2"/>
  <c r="J9" i="3"/>
  <c r="Q13" i="3"/>
  <c r="Q25" i="3"/>
  <c r="Q29" i="3"/>
  <c r="Q27" i="3"/>
  <c r="Q23" i="3"/>
  <c r="Q21" i="3"/>
  <c r="Q19" i="3"/>
  <c r="Q17" i="3"/>
  <c r="Q15" i="3"/>
  <c r="J15" i="3"/>
  <c r="J17" i="3"/>
  <c r="J19" i="3"/>
  <c r="J21" i="3"/>
  <c r="J23" i="3"/>
  <c r="J25" i="3"/>
  <c r="J27" i="3"/>
  <c r="J29" i="3"/>
  <c r="J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kanri-pc8</author>
  </authors>
  <commentList>
    <comment ref="Q11" authorId="0" shapeId="0" xr:uid="{00000000-0006-0000-0000-000001000000}">
      <text>
        <r>
          <rPr>
            <sz val="10"/>
            <color indexed="81"/>
            <rFont val="ＭＳ Ｐ明朝"/>
            <family val="1"/>
            <charset val="128"/>
          </rPr>
          <t>メッセージが表示されたら、内容に従って、入力を訂正してください！</t>
        </r>
      </text>
    </comment>
    <comment ref="B31" authorId="1" shapeId="0" xr:uid="{00000000-0006-0000-0000-000002000000}">
      <text>
        <r>
          <rPr>
            <sz val="10"/>
            <color indexed="81"/>
            <rFont val="ＭＳ Ｐ明朝"/>
            <family val="1"/>
            <charset val="128"/>
          </rPr>
          <t>初めてお取引される方、
変更になった方は必ずご記入ください。</t>
        </r>
      </text>
    </comment>
    <comment ref="Q35" authorId="0" shapeId="0" xr:uid="{00000000-0006-0000-0000-000003000000}">
      <text>
        <r>
          <rPr>
            <sz val="10"/>
            <color indexed="81"/>
            <rFont val="ＭＳ Ｐ明朝"/>
            <family val="1"/>
            <charset val="128"/>
          </rPr>
          <t>メッセージが表示されたら、内容に従って、入力を訂正してください！</t>
        </r>
      </text>
    </comment>
    <comment ref="Q68" authorId="0" shapeId="0" xr:uid="{E6BE5660-AB0C-4433-81D8-3427336FBC5F}">
      <text>
        <r>
          <rPr>
            <sz val="10"/>
            <color indexed="81"/>
            <rFont val="ＭＳ Ｐ明朝"/>
            <family val="1"/>
            <charset val="128"/>
          </rPr>
          <t>メッセージが表示されたら、内容に従って、入力を訂正してください！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kanri-pc8</author>
  </authors>
  <commentList>
    <comment ref="Q11" authorId="0" shapeId="0" xr:uid="{00000000-0006-0000-0100-000002000000}">
      <text>
        <r>
          <rPr>
            <sz val="10"/>
            <color indexed="81"/>
            <rFont val="ＭＳ Ｐ明朝"/>
            <family val="1"/>
            <charset val="128"/>
          </rPr>
          <t>メッセージが表示されたら、内容に従って、入力を訂正してください！</t>
        </r>
      </text>
    </comment>
    <comment ref="Q21" authorId="1" shapeId="0" xr:uid="{00000000-0006-0000-0100-000003000000}">
      <text>
        <r>
          <rPr>
            <sz val="11"/>
            <color indexed="81"/>
            <rFont val="ＭＳ Ｐ明朝"/>
            <family val="1"/>
            <charset val="128"/>
          </rPr>
          <t>契約金額の欄が未記入です。</t>
        </r>
      </text>
    </comment>
    <comment ref="Q23" authorId="1" shapeId="0" xr:uid="{00000000-0006-0000-0100-000004000000}">
      <text>
        <r>
          <rPr>
            <sz val="11"/>
            <color indexed="81"/>
            <rFont val="ＭＳ Ｐ明朝"/>
            <family val="1"/>
            <charset val="128"/>
          </rPr>
          <t>既入金額が請負金額より多くなっています。</t>
        </r>
      </text>
    </comment>
    <comment ref="Q25" authorId="1" shapeId="0" xr:uid="{00000000-0006-0000-0100-000005000000}">
      <text>
        <r>
          <rPr>
            <sz val="11"/>
            <color indexed="81"/>
            <rFont val="ＭＳ Ｐ明朝"/>
            <family val="1"/>
            <charset val="128"/>
          </rPr>
          <t>今回請求額が出来高100％以上になっています。</t>
        </r>
      </text>
    </comment>
    <comment ref="B31" authorId="1" shapeId="0" xr:uid="{00000000-0006-0000-0100-000006000000}">
      <text>
        <r>
          <rPr>
            <sz val="10"/>
            <color indexed="81"/>
            <rFont val="ＭＳ Ｐ明朝"/>
            <family val="1"/>
            <charset val="128"/>
          </rPr>
          <t>初めてお取引される方、
変更になった方は必ずご記入ください。</t>
        </r>
      </text>
    </comment>
  </commentList>
</comments>
</file>

<file path=xl/sharedStrings.xml><?xml version="1.0" encoding="utf-8"?>
<sst xmlns="http://schemas.openxmlformats.org/spreadsheetml/2006/main" count="191" uniqueCount="35">
  <si>
    <t>請求金額</t>
  </si>
  <si>
    <t>請求合計額</t>
  </si>
  <si>
    <t>工事名称</t>
  </si>
  <si>
    <t>既入金額</t>
  </si>
  <si>
    <t>出来高</t>
  </si>
  <si>
    <t>今回請求額</t>
  </si>
  <si>
    <t>（税抜金額）</t>
  </si>
  <si>
    <t>％</t>
  </si>
  <si>
    <t>下記の通り御請求致します</t>
    <phoneticPr fontId="2"/>
  </si>
  <si>
    <t>印</t>
    <rPh sb="0" eb="1">
      <t>イン</t>
    </rPh>
    <phoneticPr fontId="2"/>
  </si>
  <si>
    <t>支払決定額</t>
    <rPh sb="0" eb="2">
      <t>シハラ</t>
    </rPh>
    <rPh sb="2" eb="4">
      <t>ケッテイ</t>
    </rPh>
    <rPh sb="4" eb="5">
      <t>ガク</t>
    </rPh>
    <phoneticPr fontId="2"/>
  </si>
  <si>
    <t>支払決定合計額</t>
    <rPh sb="0" eb="2">
      <t>シハラ</t>
    </rPh>
    <rPh sb="2" eb="4">
      <t>ケッテイ</t>
    </rPh>
    <rPh sb="4" eb="6">
      <t>ゴウケイ</t>
    </rPh>
    <rPh sb="6" eb="7">
      <t>ガク</t>
    </rPh>
    <phoneticPr fontId="2"/>
  </si>
  <si>
    <t>査定額</t>
    <rPh sb="0" eb="2">
      <t>サテイ</t>
    </rPh>
    <rPh sb="2" eb="3">
      <t>ガク</t>
    </rPh>
    <phoneticPr fontId="2"/>
  </si>
  <si>
    <t>工事番号</t>
    <rPh sb="0" eb="2">
      <t>コウジ</t>
    </rPh>
    <rPh sb="2" eb="4">
      <t>バンゴウ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</si>
  <si>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</si>
  <si>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2"/>
  </si>
  <si>
    <t>（税抜金額）</t>
    <rPh sb="1" eb="2">
      <t>ゼイ</t>
    </rPh>
    <rPh sb="2" eb="3">
      <t>ヌ</t>
    </rPh>
    <rPh sb="3" eb="5">
      <t>キンガク</t>
    </rPh>
    <phoneticPr fontId="2"/>
  </si>
  <si>
    <t>　請　　　求　　　書　</t>
    <rPh sb="1" eb="2">
      <t>ウケ</t>
    </rPh>
    <rPh sb="5" eb="6">
      <t>モトム</t>
    </rPh>
    <rPh sb="9" eb="10">
      <t>ショ</t>
    </rPh>
    <phoneticPr fontId="2"/>
  </si>
  <si>
    <t>労務</t>
    <rPh sb="0" eb="2">
      <t>ロウム</t>
    </rPh>
    <phoneticPr fontId="2"/>
  </si>
  <si>
    <t>材料</t>
    <rPh sb="0" eb="2">
      <t>ザイリョウ</t>
    </rPh>
    <phoneticPr fontId="2"/>
  </si>
  <si>
    <t>代表者名</t>
    <rPh sb="0" eb="3">
      <t>ダイヒョウシャ</t>
    </rPh>
    <rPh sb="3" eb="4">
      <t>メイ</t>
    </rPh>
    <phoneticPr fontId="2"/>
  </si>
  <si>
    <t>住　　　所</t>
    <phoneticPr fontId="2"/>
  </si>
  <si>
    <t>社　　　名</t>
    <rPh sb="0" eb="1">
      <t>シャ</t>
    </rPh>
    <rPh sb="4" eb="5">
      <t>メイ</t>
    </rPh>
    <phoneticPr fontId="2"/>
  </si>
  <si>
    <t>○○新築工事</t>
    <rPh sb="2" eb="4">
      <t>シンチク</t>
    </rPh>
    <rPh sb="4" eb="6">
      <t>コウジ</t>
    </rPh>
    <phoneticPr fontId="2"/>
  </si>
  <si>
    <t>△△改修工事</t>
    <rPh sb="2" eb="4">
      <t>カイシュウ</t>
    </rPh>
    <rPh sb="4" eb="6">
      <t>コウジ</t>
    </rPh>
    <phoneticPr fontId="2"/>
  </si>
  <si>
    <t>□□増築工事</t>
    <rPh sb="2" eb="4">
      <t>ゾウチク</t>
    </rPh>
    <rPh sb="4" eb="6">
      <t>コウジ</t>
    </rPh>
    <phoneticPr fontId="2"/>
  </si>
  <si>
    <t>契約金額</t>
    <rPh sb="0" eb="2">
      <t>ケイヤク</t>
    </rPh>
    <phoneticPr fontId="2"/>
  </si>
  <si>
    <t>光徳電興株式会社　御中</t>
    <rPh sb="9" eb="11">
      <t>オンチュウ</t>
    </rPh>
    <phoneticPr fontId="2"/>
  </si>
  <si>
    <t>★太線の中をご記入ください。</t>
    <phoneticPr fontId="2"/>
  </si>
  <si>
    <t>【振込先】　銀行：こうとく銀行　　支店：こうとく支店　　　　　普通預金口座　　　　　　口座番号：１２３４５６７　　口座名義：コウトクデンコウ（カ</t>
    <rPh sb="1" eb="3">
      <t>フリコミ</t>
    </rPh>
    <rPh sb="3" eb="4">
      <t>サキ</t>
    </rPh>
    <rPh sb="6" eb="8">
      <t>ギンコウ</t>
    </rPh>
    <rPh sb="13" eb="15">
      <t>ギンコウ</t>
    </rPh>
    <rPh sb="17" eb="19">
      <t>シテン</t>
    </rPh>
    <rPh sb="24" eb="26">
      <t>シテン</t>
    </rPh>
    <rPh sb="31" eb="33">
      <t>フツウ</t>
    </rPh>
    <rPh sb="33" eb="35">
      <t>ヨキン</t>
    </rPh>
    <rPh sb="35" eb="37">
      <t>コウザ</t>
    </rPh>
    <rPh sb="43" eb="45">
      <t>コウザ</t>
    </rPh>
    <rPh sb="45" eb="47">
      <t>バンゴウ</t>
    </rPh>
    <rPh sb="57" eb="59">
      <t>コウザ</t>
    </rPh>
    <rPh sb="59" eb="61">
      <t>メイギ</t>
    </rPh>
    <phoneticPr fontId="2"/>
  </si>
  <si>
    <t>【振込先】　銀行：　　　　　　　　支店：　　　　　　　　　　　普通・当座預金口座　　　　　　口座番号：　　　　　　　　　口座名義：</t>
    <rPh sb="1" eb="3">
      <t>フリコミ</t>
    </rPh>
    <rPh sb="3" eb="4">
      <t>サキ</t>
    </rPh>
    <rPh sb="6" eb="8">
      <t>ギンコウ</t>
    </rPh>
    <rPh sb="17" eb="19">
      <t>シテン</t>
    </rPh>
    <rPh sb="31" eb="33">
      <t>フツウ</t>
    </rPh>
    <rPh sb="34" eb="36">
      <t>トウザ</t>
    </rPh>
    <rPh sb="36" eb="38">
      <t>ヨキン</t>
    </rPh>
    <rPh sb="38" eb="40">
      <t>コウザ</t>
    </rPh>
    <rPh sb="46" eb="48">
      <t>コウザ</t>
    </rPh>
    <rPh sb="48" eb="50">
      <t>バンゴウ</t>
    </rPh>
    <rPh sb="60" eb="62">
      <t>コウザ</t>
    </rPh>
    <rPh sb="62" eb="64">
      <t>メイギ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</si>
  <si>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</si>
  <si>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消費税等（10％）</t>
  </si>
  <si>
    <t>【登録場号 ： 　　　　　　　　　　　　　　　】</t>
    <rPh sb="1" eb="3">
      <t>トウロク</t>
    </rPh>
    <rPh sb="3" eb="4">
      <t>バ</t>
    </rPh>
    <rPh sb="4" eb="5">
      <t>ゴウ</t>
    </rPh>
    <phoneticPr fontId="2"/>
  </si>
  <si>
    <t>【登録番号 ： 　　　　　　　　　　　　　　　】</t>
    <rPh sb="1" eb="3">
      <t>トウロク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</si>
</sst>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 val="singleAccounting"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22"/>
      <name val="ＭＳ Ｐ明朝"/>
      <family val="1"/>
      <charset val="128"/>
    </font>
    <font>
      <sz val="23"/>
      <name val="ＭＳ Ｐ明朝"/>
      <family val="1"/>
      <charset val="128"/>
    </font>
    <font>
      <sz val="20"/>
      <name val="ＭＳ Ｐ明朝"/>
      <family val="1"/>
      <charset val="128"/>
    </font>
    <font>
      <u val="double"/>
      <sz val="24"/>
      <name val="ＭＳ Ｐ明朝"/>
      <family val="1"/>
      <charset val="128"/>
    </font>
    <font>
      <sz val="10"/>
      <color indexed="8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58" fontId="5" fillId="0" borderId="0" xfId="0" applyNumberFormat="1" applyFont="1" applyAlignment="1">
      <alignment horizontal="distributed" justifyLastLine="1"/>
    </xf>
    <xf numFmtId="0" fontId="3" fillId="0" borderId="0" xfId="0" applyFont="1"/>
    <xf numFmtId="0" fontId="9" fillId="0" borderId="0" xfId="0" applyFont="1" applyAlignment="1">
      <alignment horizontal="left"/>
    </xf>
    <xf numFmtId="3" fontId="10" fillId="0" borderId="2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distributed" vertical="top" justifyLastLine="1"/>
    </xf>
    <xf numFmtId="3" fontId="14" fillId="0" borderId="9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 applyProtection="1">
      <alignment horizontal="right" vertical="center"/>
      <protection locked="0"/>
    </xf>
    <xf numFmtId="3" fontId="5" fillId="0" borderId="12" xfId="0" applyNumberFormat="1" applyFont="1" applyBorder="1" applyAlignment="1" applyProtection="1">
      <alignment horizontal="right" vertical="center"/>
      <protection locked="0"/>
    </xf>
    <xf numFmtId="3" fontId="5" fillId="0" borderId="13" xfId="0" applyNumberFormat="1" applyFont="1" applyBorder="1" applyAlignment="1" applyProtection="1">
      <alignment horizontal="right" vertical="center"/>
      <protection locked="0"/>
    </xf>
    <xf numFmtId="3" fontId="10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6" xfId="0" applyFont="1" applyBorder="1" applyAlignment="1" applyProtection="1">
      <alignment horizontal="distributed" vertical="center" justifyLastLine="1"/>
      <protection locked="0"/>
    </xf>
    <xf numFmtId="3" fontId="5" fillId="0" borderId="11" xfId="0" applyNumberFormat="1" applyFont="1" applyBorder="1" applyAlignment="1" applyProtection="1">
      <alignment horizontal="right" vertical="center" shrinkToFit="1"/>
      <protection locked="0"/>
    </xf>
    <xf numFmtId="3" fontId="5" fillId="0" borderId="12" xfId="0" applyNumberFormat="1" applyFont="1" applyBorder="1" applyAlignment="1" applyProtection="1">
      <alignment horizontal="right" vertical="center" shrinkToFit="1"/>
      <protection locked="0"/>
    </xf>
    <xf numFmtId="3" fontId="5" fillId="0" borderId="13" xfId="0" applyNumberFormat="1" applyFont="1" applyBorder="1" applyAlignment="1" applyProtection="1">
      <alignment horizontal="right" vertical="center" shrinkToFit="1"/>
      <protection locked="0"/>
    </xf>
    <xf numFmtId="3" fontId="14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>
      <alignment horizontal="distributed" vertical="center"/>
    </xf>
    <xf numFmtId="0" fontId="6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15" xfId="0" applyFont="1" applyBorder="1" applyAlignment="1">
      <alignment horizontal="center"/>
    </xf>
    <xf numFmtId="0" fontId="3" fillId="0" borderId="51" xfId="0" applyFont="1" applyBorder="1" applyAlignment="1">
      <alignment horizontal="distributed" vertical="top" justifyLastLine="1"/>
    </xf>
    <xf numFmtId="3" fontId="3" fillId="0" borderId="34" xfId="0" applyNumberFormat="1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3" fontId="5" fillId="0" borderId="34" xfId="0" applyNumberFormat="1" applyFont="1" applyBorder="1" applyAlignment="1" applyProtection="1">
      <alignment vertical="center" wrapText="1"/>
      <protection locked="0"/>
    </xf>
    <xf numFmtId="3" fontId="5" fillId="0" borderId="31" xfId="0" applyNumberFormat="1" applyFont="1" applyBorder="1" applyAlignment="1" applyProtection="1">
      <alignment vertical="center" wrapText="1"/>
      <protection locked="0"/>
    </xf>
    <xf numFmtId="3" fontId="5" fillId="0" borderId="49" xfId="0" applyNumberFormat="1" applyFont="1" applyBorder="1" applyAlignment="1" applyProtection="1">
      <alignment vertical="center" wrapText="1"/>
      <protection locked="0"/>
    </xf>
    <xf numFmtId="3" fontId="5" fillId="0" borderId="48" xfId="0" applyNumberFormat="1" applyFont="1" applyBorder="1" applyAlignment="1" applyProtection="1">
      <alignment vertical="center" wrapText="1"/>
      <protection locked="0"/>
    </xf>
    <xf numFmtId="3" fontId="5" fillId="0" borderId="34" xfId="0" applyNumberFormat="1" applyFont="1" applyBorder="1" applyAlignment="1" applyProtection="1">
      <alignment vertical="center"/>
      <protection locked="0"/>
    </xf>
    <xf numFmtId="3" fontId="5" fillId="0" borderId="31" xfId="0" applyNumberFormat="1" applyFont="1" applyBorder="1" applyAlignment="1" applyProtection="1">
      <alignment vertical="center"/>
      <protection locked="0"/>
    </xf>
    <xf numFmtId="3" fontId="5" fillId="0" borderId="49" xfId="0" applyNumberFormat="1" applyFont="1" applyBorder="1" applyAlignment="1" applyProtection="1">
      <alignment vertical="center"/>
      <protection locked="0"/>
    </xf>
    <xf numFmtId="3" fontId="5" fillId="0" borderId="48" xfId="0" applyNumberFormat="1" applyFont="1" applyBorder="1" applyAlignment="1" applyProtection="1">
      <alignment vertical="center"/>
      <protection locked="0"/>
    </xf>
    <xf numFmtId="3" fontId="5" fillId="0" borderId="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3" fontId="5" fillId="0" borderId="8" xfId="0" applyNumberFormat="1" applyFont="1" applyBorder="1" applyAlignment="1" applyProtection="1">
      <alignment vertical="center" wrapText="1"/>
      <protection locked="0"/>
    </xf>
    <xf numFmtId="3" fontId="5" fillId="0" borderId="33" xfId="0" applyNumberFormat="1" applyFont="1" applyBorder="1" applyAlignment="1" applyProtection="1">
      <alignment vertical="center" wrapText="1"/>
      <protection locked="0"/>
    </xf>
    <xf numFmtId="3" fontId="5" fillId="0" borderId="8" xfId="0" applyNumberFormat="1" applyFont="1" applyBorder="1" applyAlignment="1" applyProtection="1">
      <alignment vertical="center"/>
      <protection locked="0"/>
    </xf>
    <xf numFmtId="3" fontId="5" fillId="0" borderId="33" xfId="0" applyNumberFormat="1" applyFont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 justifyLastLine="1"/>
    </xf>
    <xf numFmtId="0" fontId="3" fillId="0" borderId="40" xfId="0" applyFont="1" applyBorder="1" applyAlignment="1">
      <alignment horizontal="center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center" vertical="center" justifyLastLine="1"/>
    </xf>
    <xf numFmtId="0" fontId="3" fillId="0" borderId="3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3" fillId="0" borderId="50" xfId="0" applyFont="1" applyBorder="1" applyAlignment="1">
      <alignment horizontal="center" vertical="center" justifyLastLine="1"/>
    </xf>
    <xf numFmtId="3" fontId="5" fillId="0" borderId="14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3" fontId="3" fillId="0" borderId="31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33" xfId="0" applyNumberFormat="1" applyFont="1" applyBorder="1" applyAlignment="1">
      <alignment horizontal="center" vertical="center" shrinkToFit="1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29" xfId="0" applyFont="1" applyBorder="1" applyAlignment="1" applyProtection="1">
      <alignment horizontal="left" shrinkToFit="1"/>
      <protection locked="0"/>
    </xf>
    <xf numFmtId="0" fontId="6" fillId="0" borderId="22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176" fontId="7" fillId="0" borderId="0" xfId="0" applyNumberFormat="1" applyFont="1" applyAlignment="1" applyProtection="1">
      <alignment horizontal="center" vertical="top" justifyLastLine="1"/>
      <protection locked="0"/>
    </xf>
    <xf numFmtId="3" fontId="11" fillId="0" borderId="22" xfId="0" applyNumberFormat="1" applyFont="1" applyBorder="1" applyAlignment="1">
      <alignment horizontal="right" vertical="center"/>
    </xf>
    <xf numFmtId="3" fontId="11" fillId="0" borderId="23" xfId="0" applyNumberFormat="1" applyFont="1" applyBorder="1" applyAlignment="1">
      <alignment horizontal="right" vertical="center"/>
    </xf>
    <xf numFmtId="3" fontId="11" fillId="0" borderId="24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3" fontId="11" fillId="0" borderId="23" xfId="1" applyNumberFormat="1" applyFont="1" applyBorder="1" applyAlignment="1" applyProtection="1">
      <alignment horizontal="right" vertical="center"/>
    </xf>
    <xf numFmtId="3" fontId="11" fillId="0" borderId="24" xfId="1" applyNumberFormat="1" applyFont="1" applyBorder="1" applyAlignment="1" applyProtection="1">
      <alignment horizontal="right" vertical="center"/>
    </xf>
    <xf numFmtId="38" fontId="11" fillId="0" borderId="34" xfId="2" applyFont="1" applyBorder="1" applyAlignment="1" applyProtection="1">
      <alignment vertical="center"/>
    </xf>
    <xf numFmtId="38" fontId="11" fillId="0" borderId="37" xfId="2" applyFont="1" applyBorder="1" applyAlignment="1" applyProtection="1">
      <alignment vertical="center"/>
    </xf>
    <xf numFmtId="38" fontId="11" fillId="0" borderId="31" xfId="2" applyFont="1" applyBorder="1" applyAlignment="1" applyProtection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44" xfId="0" applyFont="1" applyBorder="1" applyAlignment="1" applyProtection="1">
      <alignment horizontal="left" vertical="center" wrapText="1"/>
      <protection locked="0"/>
    </xf>
    <xf numFmtId="3" fontId="5" fillId="0" borderId="6" xfId="0" applyNumberFormat="1" applyFont="1" applyBorder="1" applyAlignment="1" applyProtection="1">
      <alignment vertical="center" wrapText="1"/>
      <protection locked="0"/>
    </xf>
    <xf numFmtId="3" fontId="5" fillId="0" borderId="44" xfId="0" applyNumberFormat="1" applyFont="1" applyBorder="1" applyAlignment="1" applyProtection="1">
      <alignment vertical="center" wrapText="1"/>
      <protection locked="0"/>
    </xf>
    <xf numFmtId="3" fontId="5" fillId="0" borderId="6" xfId="0" applyNumberFormat="1" applyFont="1" applyBorder="1" applyAlignment="1" applyProtection="1">
      <alignment vertical="center"/>
      <protection locked="0"/>
    </xf>
    <xf numFmtId="3" fontId="5" fillId="0" borderId="44" xfId="0" applyNumberFormat="1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horizontal="center" shrinkToFit="1"/>
      <protection locked="0"/>
    </xf>
    <xf numFmtId="0" fontId="3" fillId="0" borderId="45" xfId="0" applyFont="1" applyBorder="1" applyAlignment="1">
      <alignment vertical="center"/>
    </xf>
    <xf numFmtId="176" fontId="11" fillId="0" borderId="0" xfId="0" applyNumberFormat="1" applyFont="1" applyAlignment="1" applyProtection="1">
      <alignment horizontal="center" vertical="top" justifyLastLine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7" fillId="0" borderId="29" xfId="0" applyFont="1" applyBorder="1" applyAlignment="1" applyProtection="1">
      <alignment horizontal="left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4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2510" name="Line 1">
          <a:extLst>
            <a:ext uri="{FF2B5EF4-FFF2-40B4-BE49-F238E27FC236}">
              <a16:creationId xmlns:a16="http://schemas.microsoft.com/office/drawing/2014/main" id="{771743B3-C38C-3E87-4A2F-4492E5B19D98}"/>
            </a:ext>
          </a:extLst>
        </xdr:cNvPr>
        <xdr:cNvSpPr>
          <a:spLocks noChangeShapeType="1"/>
        </xdr:cNvSpPr>
      </xdr:nvSpPr>
      <xdr:spPr bwMode="auto">
        <a:xfrm>
          <a:off x="323850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2511" name="Line 2">
          <a:extLst>
            <a:ext uri="{FF2B5EF4-FFF2-40B4-BE49-F238E27FC236}">
              <a16:creationId xmlns:a16="http://schemas.microsoft.com/office/drawing/2014/main" id="{DF8F0A4D-772F-2832-BFC2-06F360BFC456}"/>
            </a:ext>
          </a:extLst>
        </xdr:cNvPr>
        <xdr:cNvSpPr>
          <a:spLocks noChangeShapeType="1"/>
        </xdr:cNvSpPr>
      </xdr:nvSpPr>
      <xdr:spPr bwMode="auto">
        <a:xfrm>
          <a:off x="323850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628650</xdr:colOff>
      <xdr:row>10</xdr:row>
      <xdr:rowOff>0</xdr:rowOff>
    </xdr:from>
    <xdr:to>
      <xdr:col>16</xdr:col>
      <xdr:colOff>628650</xdr:colOff>
      <xdr:row>10</xdr:row>
      <xdr:rowOff>9525</xdr:rowOff>
    </xdr:to>
    <xdr:sp macro="" textlink="">
      <xdr:nvSpPr>
        <xdr:cNvPr id="2512" name="Line 3">
          <a:extLst>
            <a:ext uri="{FF2B5EF4-FFF2-40B4-BE49-F238E27FC236}">
              <a16:creationId xmlns:a16="http://schemas.microsoft.com/office/drawing/2014/main" id="{D53D6739-5A6C-B81B-C02B-0AE3CCE9B8EC}"/>
            </a:ext>
          </a:extLst>
        </xdr:cNvPr>
        <xdr:cNvSpPr>
          <a:spLocks noChangeShapeType="1"/>
        </xdr:cNvSpPr>
      </xdr:nvSpPr>
      <xdr:spPr bwMode="auto">
        <a:xfrm>
          <a:off x="962977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10</xdr:row>
      <xdr:rowOff>9525</xdr:rowOff>
    </xdr:to>
    <xdr:sp macro="" textlink="">
      <xdr:nvSpPr>
        <xdr:cNvPr id="2513" name="Line 4">
          <a:extLst>
            <a:ext uri="{FF2B5EF4-FFF2-40B4-BE49-F238E27FC236}">
              <a16:creationId xmlns:a16="http://schemas.microsoft.com/office/drawing/2014/main" id="{051E8682-38DB-4EC5-2A53-659E44117F47}"/>
            </a:ext>
          </a:extLst>
        </xdr:cNvPr>
        <xdr:cNvSpPr>
          <a:spLocks noChangeShapeType="1"/>
        </xdr:cNvSpPr>
      </xdr:nvSpPr>
      <xdr:spPr bwMode="auto">
        <a:xfrm>
          <a:off x="1033462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2514" name="Line 11">
          <a:extLst>
            <a:ext uri="{FF2B5EF4-FFF2-40B4-BE49-F238E27FC236}">
              <a16:creationId xmlns:a16="http://schemas.microsoft.com/office/drawing/2014/main" id="{9675B353-F694-9982-552B-9142C2758D76}"/>
            </a:ext>
          </a:extLst>
        </xdr:cNvPr>
        <xdr:cNvSpPr>
          <a:spLocks noChangeShapeType="1"/>
        </xdr:cNvSpPr>
      </xdr:nvSpPr>
      <xdr:spPr bwMode="auto">
        <a:xfrm>
          <a:off x="323850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2515" name="Line 12">
          <a:extLst>
            <a:ext uri="{FF2B5EF4-FFF2-40B4-BE49-F238E27FC236}">
              <a16:creationId xmlns:a16="http://schemas.microsoft.com/office/drawing/2014/main" id="{F8AF3ED4-76AE-CFFB-2616-1572C5CD3F2C}"/>
            </a:ext>
          </a:extLst>
        </xdr:cNvPr>
        <xdr:cNvSpPr>
          <a:spLocks noChangeShapeType="1"/>
        </xdr:cNvSpPr>
      </xdr:nvSpPr>
      <xdr:spPr bwMode="auto">
        <a:xfrm>
          <a:off x="323850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9525</xdr:rowOff>
    </xdr:to>
    <xdr:sp macro="" textlink="">
      <xdr:nvSpPr>
        <xdr:cNvPr id="2516" name="Line 1">
          <a:extLst>
            <a:ext uri="{FF2B5EF4-FFF2-40B4-BE49-F238E27FC236}">
              <a16:creationId xmlns:a16="http://schemas.microsoft.com/office/drawing/2014/main" id="{1CF89F7F-F52E-8729-368D-FC7296843BDD}"/>
            </a:ext>
          </a:extLst>
        </xdr:cNvPr>
        <xdr:cNvSpPr>
          <a:spLocks noChangeShapeType="1"/>
        </xdr:cNvSpPr>
      </xdr:nvSpPr>
      <xdr:spPr bwMode="auto">
        <a:xfrm>
          <a:off x="3238500" y="10239375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9525</xdr:rowOff>
    </xdr:to>
    <xdr:sp macro="" textlink="">
      <xdr:nvSpPr>
        <xdr:cNvPr id="2517" name="Line 2">
          <a:extLst>
            <a:ext uri="{FF2B5EF4-FFF2-40B4-BE49-F238E27FC236}">
              <a16:creationId xmlns:a16="http://schemas.microsoft.com/office/drawing/2014/main" id="{704A6ACF-A627-62FE-02EC-D0B4733097E7}"/>
            </a:ext>
          </a:extLst>
        </xdr:cNvPr>
        <xdr:cNvSpPr>
          <a:spLocks noChangeShapeType="1"/>
        </xdr:cNvSpPr>
      </xdr:nvSpPr>
      <xdr:spPr bwMode="auto">
        <a:xfrm>
          <a:off x="3238500" y="10239375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628650</xdr:colOff>
      <xdr:row>34</xdr:row>
      <xdr:rowOff>0</xdr:rowOff>
    </xdr:from>
    <xdr:to>
      <xdr:col>16</xdr:col>
      <xdr:colOff>628650</xdr:colOff>
      <xdr:row>34</xdr:row>
      <xdr:rowOff>9525</xdr:rowOff>
    </xdr:to>
    <xdr:sp macro="" textlink="">
      <xdr:nvSpPr>
        <xdr:cNvPr id="2518" name="Line 3">
          <a:extLst>
            <a:ext uri="{FF2B5EF4-FFF2-40B4-BE49-F238E27FC236}">
              <a16:creationId xmlns:a16="http://schemas.microsoft.com/office/drawing/2014/main" id="{185137A9-8995-CBAE-5527-FE1365CAFF6A}"/>
            </a:ext>
          </a:extLst>
        </xdr:cNvPr>
        <xdr:cNvSpPr>
          <a:spLocks noChangeShapeType="1"/>
        </xdr:cNvSpPr>
      </xdr:nvSpPr>
      <xdr:spPr bwMode="auto">
        <a:xfrm>
          <a:off x="9629775" y="10239375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34</xdr:row>
      <xdr:rowOff>0</xdr:rowOff>
    </xdr:from>
    <xdr:to>
      <xdr:col>17</xdr:col>
      <xdr:colOff>0</xdr:colOff>
      <xdr:row>34</xdr:row>
      <xdr:rowOff>9525</xdr:rowOff>
    </xdr:to>
    <xdr:sp macro="" textlink="">
      <xdr:nvSpPr>
        <xdr:cNvPr id="2519" name="Line 4">
          <a:extLst>
            <a:ext uri="{FF2B5EF4-FFF2-40B4-BE49-F238E27FC236}">
              <a16:creationId xmlns:a16="http://schemas.microsoft.com/office/drawing/2014/main" id="{CBEE13BB-CFC7-85A4-AA99-F851854E23A4}"/>
            </a:ext>
          </a:extLst>
        </xdr:cNvPr>
        <xdr:cNvSpPr>
          <a:spLocks noChangeShapeType="1"/>
        </xdr:cNvSpPr>
      </xdr:nvSpPr>
      <xdr:spPr bwMode="auto">
        <a:xfrm>
          <a:off x="10334625" y="10239375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9525</xdr:rowOff>
    </xdr:to>
    <xdr:sp macro="" textlink="">
      <xdr:nvSpPr>
        <xdr:cNvPr id="2520" name="Line 11">
          <a:extLst>
            <a:ext uri="{FF2B5EF4-FFF2-40B4-BE49-F238E27FC236}">
              <a16:creationId xmlns:a16="http://schemas.microsoft.com/office/drawing/2014/main" id="{C45D15D0-1C16-A981-B4E8-71F3F0CD9AEB}"/>
            </a:ext>
          </a:extLst>
        </xdr:cNvPr>
        <xdr:cNvSpPr>
          <a:spLocks noChangeShapeType="1"/>
        </xdr:cNvSpPr>
      </xdr:nvSpPr>
      <xdr:spPr bwMode="auto">
        <a:xfrm>
          <a:off x="3238500" y="10239375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0</xdr:colOff>
      <xdr:row>34</xdr:row>
      <xdr:rowOff>9525</xdr:rowOff>
    </xdr:to>
    <xdr:sp macro="" textlink="">
      <xdr:nvSpPr>
        <xdr:cNvPr id="2521" name="Line 12">
          <a:extLst>
            <a:ext uri="{FF2B5EF4-FFF2-40B4-BE49-F238E27FC236}">
              <a16:creationId xmlns:a16="http://schemas.microsoft.com/office/drawing/2014/main" id="{517276C0-CD07-8B39-3FA0-84B9DDAC0032}"/>
            </a:ext>
          </a:extLst>
        </xdr:cNvPr>
        <xdr:cNvSpPr>
          <a:spLocks noChangeShapeType="1"/>
        </xdr:cNvSpPr>
      </xdr:nvSpPr>
      <xdr:spPr bwMode="auto">
        <a:xfrm>
          <a:off x="3238500" y="10239375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40217</xdr:colOff>
      <xdr:row>4</xdr:row>
      <xdr:rowOff>75142</xdr:rowOff>
    </xdr:from>
    <xdr:to>
      <xdr:col>17</xdr:col>
      <xdr:colOff>240241</xdr:colOff>
      <xdr:row>4</xdr:row>
      <xdr:rowOff>265642</xdr:rowOff>
    </xdr:to>
    <xdr:sp macro="" textlink="">
      <xdr:nvSpPr>
        <xdr:cNvPr id="30" name="Oval 10">
          <a:extLst>
            <a:ext uri="{FF2B5EF4-FFF2-40B4-BE49-F238E27FC236}">
              <a16:creationId xmlns:a16="http://schemas.microsoft.com/office/drawing/2014/main" id="{66D66471-9890-A274-9AC0-12872238EEF7}"/>
            </a:ext>
          </a:extLst>
        </xdr:cNvPr>
        <xdr:cNvSpPr>
          <a:spLocks noChangeArrowheads="1"/>
        </xdr:cNvSpPr>
      </xdr:nvSpPr>
      <xdr:spPr bwMode="auto">
        <a:xfrm>
          <a:off x="10365317" y="1256242"/>
          <a:ext cx="200024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lIns="0" tIns="0" rIns="0" bIns="0" anchor="ctr" anchorCtr="0"/>
        <a:lstStyle/>
        <a:p>
          <a:pPr algn="ctr"/>
          <a:r>
            <a:rPr lang="ja-JP" altLang="en-US" sz="1000"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  <xdr:twoCellAnchor>
    <xdr:from>
      <xdr:col>16</xdr:col>
      <xdr:colOff>628650</xdr:colOff>
      <xdr:row>10</xdr:row>
      <xdr:rowOff>0</xdr:rowOff>
    </xdr:from>
    <xdr:to>
      <xdr:col>16</xdr:col>
      <xdr:colOff>628650</xdr:colOff>
      <xdr:row>10</xdr:row>
      <xdr:rowOff>9525</xdr:rowOff>
    </xdr:to>
    <xdr:sp macro="" textlink="">
      <xdr:nvSpPr>
        <xdr:cNvPr id="2523" name="Line 3">
          <a:extLst>
            <a:ext uri="{FF2B5EF4-FFF2-40B4-BE49-F238E27FC236}">
              <a16:creationId xmlns:a16="http://schemas.microsoft.com/office/drawing/2014/main" id="{5EAD723C-13BB-B04C-9BF4-88D212768AC8}"/>
            </a:ext>
          </a:extLst>
        </xdr:cNvPr>
        <xdr:cNvSpPr>
          <a:spLocks noChangeShapeType="1"/>
        </xdr:cNvSpPr>
      </xdr:nvSpPr>
      <xdr:spPr bwMode="auto">
        <a:xfrm>
          <a:off x="962977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10</xdr:row>
      <xdr:rowOff>9525</xdr:rowOff>
    </xdr:to>
    <xdr:sp macro="" textlink="">
      <xdr:nvSpPr>
        <xdr:cNvPr id="2524" name="Line 4">
          <a:extLst>
            <a:ext uri="{FF2B5EF4-FFF2-40B4-BE49-F238E27FC236}">
              <a16:creationId xmlns:a16="http://schemas.microsoft.com/office/drawing/2014/main" id="{594932BD-73A9-3363-98FE-490116F46C21}"/>
            </a:ext>
          </a:extLst>
        </xdr:cNvPr>
        <xdr:cNvSpPr>
          <a:spLocks noChangeShapeType="1"/>
        </xdr:cNvSpPr>
      </xdr:nvSpPr>
      <xdr:spPr bwMode="auto">
        <a:xfrm>
          <a:off x="1033462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D03E70A-E44A-4868-AD74-8373F7C303E8}"/>
            </a:ext>
          </a:extLst>
        </xdr:cNvPr>
        <xdr:cNvSpPr>
          <a:spLocks noChangeShapeType="1"/>
        </xdr:cNvSpPr>
      </xdr:nvSpPr>
      <xdr:spPr bwMode="auto">
        <a:xfrm>
          <a:off x="3238500" y="830580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E7CBDD3-B9B1-4C71-B9A1-DEDDBB1ABBBE}"/>
            </a:ext>
          </a:extLst>
        </xdr:cNvPr>
        <xdr:cNvSpPr>
          <a:spLocks noChangeShapeType="1"/>
        </xdr:cNvSpPr>
      </xdr:nvSpPr>
      <xdr:spPr bwMode="auto">
        <a:xfrm>
          <a:off x="3238500" y="830580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628650</xdr:colOff>
      <xdr:row>67</xdr:row>
      <xdr:rowOff>0</xdr:rowOff>
    </xdr:from>
    <xdr:to>
      <xdr:col>16</xdr:col>
      <xdr:colOff>628650</xdr:colOff>
      <xdr:row>67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0C29DE-B261-4F6D-97C9-9CEDBBCA4DAB}"/>
            </a:ext>
          </a:extLst>
        </xdr:cNvPr>
        <xdr:cNvSpPr>
          <a:spLocks noChangeShapeType="1"/>
        </xdr:cNvSpPr>
      </xdr:nvSpPr>
      <xdr:spPr bwMode="auto">
        <a:xfrm>
          <a:off x="9629775" y="830580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67</xdr:row>
      <xdr:rowOff>0</xdr:rowOff>
    </xdr:from>
    <xdr:to>
      <xdr:col>17</xdr:col>
      <xdr:colOff>0</xdr:colOff>
      <xdr:row>67</xdr:row>
      <xdr:rowOff>9525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6E041BC-7458-4800-801B-C56025A31376}"/>
            </a:ext>
          </a:extLst>
        </xdr:cNvPr>
        <xdr:cNvSpPr>
          <a:spLocks noChangeShapeType="1"/>
        </xdr:cNvSpPr>
      </xdr:nvSpPr>
      <xdr:spPr bwMode="auto">
        <a:xfrm>
          <a:off x="10334625" y="830580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9525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5AD49FA8-9C4D-4572-9793-4D13ABDB7A49}"/>
            </a:ext>
          </a:extLst>
        </xdr:cNvPr>
        <xdr:cNvSpPr>
          <a:spLocks noChangeShapeType="1"/>
        </xdr:cNvSpPr>
      </xdr:nvSpPr>
      <xdr:spPr bwMode="auto">
        <a:xfrm>
          <a:off x="3238500" y="830580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9525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B9C82E94-0915-4790-8E34-A492CBC31323}"/>
            </a:ext>
          </a:extLst>
        </xdr:cNvPr>
        <xdr:cNvSpPr>
          <a:spLocks noChangeShapeType="1"/>
        </xdr:cNvSpPr>
      </xdr:nvSpPr>
      <xdr:spPr bwMode="auto">
        <a:xfrm>
          <a:off x="3238500" y="830580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3296" name="Line 1">
          <a:extLst>
            <a:ext uri="{FF2B5EF4-FFF2-40B4-BE49-F238E27FC236}">
              <a16:creationId xmlns:a16="http://schemas.microsoft.com/office/drawing/2014/main" id="{37366595-13BF-EE17-C20C-79192B953735}"/>
            </a:ext>
          </a:extLst>
        </xdr:cNvPr>
        <xdr:cNvSpPr>
          <a:spLocks noChangeShapeType="1"/>
        </xdr:cNvSpPr>
      </xdr:nvSpPr>
      <xdr:spPr bwMode="auto">
        <a:xfrm>
          <a:off x="322897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3297" name="Line 2">
          <a:extLst>
            <a:ext uri="{FF2B5EF4-FFF2-40B4-BE49-F238E27FC236}">
              <a16:creationId xmlns:a16="http://schemas.microsoft.com/office/drawing/2014/main" id="{2672F432-3100-AFD6-6F61-C0E48BB69A67}"/>
            </a:ext>
          </a:extLst>
        </xdr:cNvPr>
        <xdr:cNvSpPr>
          <a:spLocks noChangeShapeType="1"/>
        </xdr:cNvSpPr>
      </xdr:nvSpPr>
      <xdr:spPr bwMode="auto">
        <a:xfrm>
          <a:off x="322897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628650</xdr:colOff>
      <xdr:row>10</xdr:row>
      <xdr:rowOff>0</xdr:rowOff>
    </xdr:from>
    <xdr:to>
      <xdr:col>16</xdr:col>
      <xdr:colOff>628650</xdr:colOff>
      <xdr:row>10</xdr:row>
      <xdr:rowOff>9525</xdr:rowOff>
    </xdr:to>
    <xdr:sp macro="" textlink="">
      <xdr:nvSpPr>
        <xdr:cNvPr id="3298" name="Line 3">
          <a:extLst>
            <a:ext uri="{FF2B5EF4-FFF2-40B4-BE49-F238E27FC236}">
              <a16:creationId xmlns:a16="http://schemas.microsoft.com/office/drawing/2014/main" id="{C1ADE07B-ADC6-3D97-81FB-EB7796766837}"/>
            </a:ext>
          </a:extLst>
        </xdr:cNvPr>
        <xdr:cNvSpPr>
          <a:spLocks noChangeShapeType="1"/>
        </xdr:cNvSpPr>
      </xdr:nvSpPr>
      <xdr:spPr bwMode="auto">
        <a:xfrm>
          <a:off x="962025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10</xdr:row>
      <xdr:rowOff>9525</xdr:rowOff>
    </xdr:to>
    <xdr:sp macro="" textlink="">
      <xdr:nvSpPr>
        <xdr:cNvPr id="3299" name="Line 4">
          <a:extLst>
            <a:ext uri="{FF2B5EF4-FFF2-40B4-BE49-F238E27FC236}">
              <a16:creationId xmlns:a16="http://schemas.microsoft.com/office/drawing/2014/main" id="{6F344F57-2C7B-6702-FAEA-42409A5FC10C}"/>
            </a:ext>
          </a:extLst>
        </xdr:cNvPr>
        <xdr:cNvSpPr>
          <a:spLocks noChangeShapeType="1"/>
        </xdr:cNvSpPr>
      </xdr:nvSpPr>
      <xdr:spPr bwMode="auto">
        <a:xfrm>
          <a:off x="1032510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3300" name="Line 11">
          <a:extLst>
            <a:ext uri="{FF2B5EF4-FFF2-40B4-BE49-F238E27FC236}">
              <a16:creationId xmlns:a16="http://schemas.microsoft.com/office/drawing/2014/main" id="{3D0B18AC-4DAE-A0B4-AE8B-8C99622BDEB0}"/>
            </a:ext>
          </a:extLst>
        </xdr:cNvPr>
        <xdr:cNvSpPr>
          <a:spLocks noChangeShapeType="1"/>
        </xdr:cNvSpPr>
      </xdr:nvSpPr>
      <xdr:spPr bwMode="auto">
        <a:xfrm>
          <a:off x="322897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0</xdr:colOff>
      <xdr:row>10</xdr:row>
      <xdr:rowOff>9525</xdr:rowOff>
    </xdr:to>
    <xdr:sp macro="" textlink="">
      <xdr:nvSpPr>
        <xdr:cNvPr id="3301" name="Line 12">
          <a:extLst>
            <a:ext uri="{FF2B5EF4-FFF2-40B4-BE49-F238E27FC236}">
              <a16:creationId xmlns:a16="http://schemas.microsoft.com/office/drawing/2014/main" id="{0424CB88-4AE1-E3C5-82DA-7427D2CF7D5D}"/>
            </a:ext>
          </a:extLst>
        </xdr:cNvPr>
        <xdr:cNvSpPr>
          <a:spLocks noChangeShapeType="1"/>
        </xdr:cNvSpPr>
      </xdr:nvSpPr>
      <xdr:spPr bwMode="auto">
        <a:xfrm>
          <a:off x="3228975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40217</xdr:colOff>
      <xdr:row>4</xdr:row>
      <xdr:rowOff>75142</xdr:rowOff>
    </xdr:from>
    <xdr:to>
      <xdr:col>17</xdr:col>
      <xdr:colOff>240241</xdr:colOff>
      <xdr:row>4</xdr:row>
      <xdr:rowOff>265642</xdr:rowOff>
    </xdr:to>
    <xdr:sp macro="" textlink="">
      <xdr:nvSpPr>
        <xdr:cNvPr id="14" name="Oval 10">
          <a:extLst>
            <a:ext uri="{FF2B5EF4-FFF2-40B4-BE49-F238E27FC236}">
              <a16:creationId xmlns:a16="http://schemas.microsoft.com/office/drawing/2014/main" id="{2DF3B3D9-806F-912C-B8F1-E6AC51696A2D}"/>
            </a:ext>
          </a:extLst>
        </xdr:cNvPr>
        <xdr:cNvSpPr>
          <a:spLocks noChangeArrowheads="1"/>
        </xdr:cNvSpPr>
      </xdr:nvSpPr>
      <xdr:spPr bwMode="auto">
        <a:xfrm>
          <a:off x="10422467" y="1256242"/>
          <a:ext cx="200024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lIns="0" tIns="0" rIns="0" bIns="0" anchor="ctr" anchorCtr="0"/>
        <a:lstStyle/>
        <a:p>
          <a:pPr algn="ctr"/>
          <a:r>
            <a:rPr lang="ja-JP" altLang="en-US" sz="1000">
              <a:latin typeface="ＭＳ Ｐ明朝" pitchFamily="18" charset="-128"/>
              <a:ea typeface="ＭＳ Ｐ明朝" pitchFamily="18" charset="-128"/>
            </a:rPr>
            <a:t>印</a:t>
          </a:r>
        </a:p>
      </xdr:txBody>
    </xdr:sp>
    <xdr:clientData/>
  </xdr:twoCellAnchor>
  <xdr:twoCellAnchor>
    <xdr:from>
      <xdr:col>16</xdr:col>
      <xdr:colOff>628650</xdr:colOff>
      <xdr:row>10</xdr:row>
      <xdr:rowOff>0</xdr:rowOff>
    </xdr:from>
    <xdr:to>
      <xdr:col>16</xdr:col>
      <xdr:colOff>628650</xdr:colOff>
      <xdr:row>10</xdr:row>
      <xdr:rowOff>9525</xdr:rowOff>
    </xdr:to>
    <xdr:sp macro="" textlink="">
      <xdr:nvSpPr>
        <xdr:cNvPr id="3309" name="Line 3">
          <a:extLst>
            <a:ext uri="{FF2B5EF4-FFF2-40B4-BE49-F238E27FC236}">
              <a16:creationId xmlns:a16="http://schemas.microsoft.com/office/drawing/2014/main" id="{4E937C41-B393-D8D3-25B7-90356B7DF1A2}"/>
            </a:ext>
          </a:extLst>
        </xdr:cNvPr>
        <xdr:cNvSpPr>
          <a:spLocks noChangeShapeType="1"/>
        </xdr:cNvSpPr>
      </xdr:nvSpPr>
      <xdr:spPr bwMode="auto">
        <a:xfrm>
          <a:off x="962025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10</xdr:row>
      <xdr:rowOff>0</xdr:rowOff>
    </xdr:from>
    <xdr:to>
      <xdr:col>17</xdr:col>
      <xdr:colOff>0</xdr:colOff>
      <xdr:row>10</xdr:row>
      <xdr:rowOff>9525</xdr:rowOff>
    </xdr:to>
    <xdr:sp macro="" textlink="">
      <xdr:nvSpPr>
        <xdr:cNvPr id="3310" name="Line 4">
          <a:extLst>
            <a:ext uri="{FF2B5EF4-FFF2-40B4-BE49-F238E27FC236}">
              <a16:creationId xmlns:a16="http://schemas.microsoft.com/office/drawing/2014/main" id="{8A3F654E-A45F-A0CA-80BB-9661B581EB87}"/>
            </a:ext>
          </a:extLst>
        </xdr:cNvPr>
        <xdr:cNvSpPr>
          <a:spLocks noChangeShapeType="1"/>
        </xdr:cNvSpPr>
      </xdr:nvSpPr>
      <xdr:spPr bwMode="auto">
        <a:xfrm>
          <a:off x="10325100" y="2571750"/>
          <a:ext cx="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8"/>
  <sheetViews>
    <sheetView tabSelected="1" zoomScaleNormal="100" workbookViewId="0">
      <selection activeCell="N11" sqref="N11:O12"/>
    </sheetView>
  </sheetViews>
  <sheetFormatPr defaultRowHeight="13.5"/>
  <cols>
    <col min="1" max="1" width="0.625" style="1" customWidth="1"/>
    <col min="2" max="2" width="21.25" style="1" customWidth="1"/>
    <col min="3" max="3" width="4.375" style="1" customWidth="1"/>
    <col min="4" max="4" width="9.375" style="1" customWidth="1"/>
    <col min="5" max="5" width="6.875" style="1" customWidth="1"/>
    <col min="6" max="6" width="5" style="1" customWidth="1"/>
    <col min="7" max="7" width="11.25" style="1" customWidth="1"/>
    <col min="8" max="8" width="5.625" style="1" customWidth="1"/>
    <col min="9" max="9" width="13.75" style="1" customWidth="1"/>
    <col min="10" max="10" width="6.25" style="1" customWidth="1"/>
    <col min="11" max="13" width="5" style="1" customWidth="1"/>
    <col min="14" max="16" width="6.25" style="1" customWidth="1"/>
    <col min="17" max="17" width="17.5" style="1" customWidth="1"/>
    <col min="18" max="18" width="5" style="1" customWidth="1"/>
    <col min="19" max="16384" width="9" style="1"/>
  </cols>
  <sheetData>
    <row r="1" spans="1:18" ht="30" customHeight="1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1.25" customHeight="1"/>
    <row r="3" spans="1:18" ht="22.5" customHeight="1">
      <c r="B3" s="108" t="s">
        <v>27</v>
      </c>
      <c r="C3" s="108"/>
      <c r="D3" s="109"/>
      <c r="E3" s="109"/>
      <c r="G3" s="111" t="s">
        <v>31</v>
      </c>
      <c r="H3" s="111"/>
      <c r="I3" s="111"/>
      <c r="J3" s="111"/>
      <c r="L3" s="6"/>
      <c r="M3" s="7" t="s">
        <v>21</v>
      </c>
      <c r="N3" s="102"/>
      <c r="O3" s="102"/>
      <c r="P3" s="102"/>
      <c r="Q3" s="102"/>
    </row>
    <row r="4" spans="1:18" ht="22.5" customHeight="1">
      <c r="B4" s="4"/>
      <c r="C4" s="4"/>
      <c r="D4" s="5"/>
      <c r="E4" s="5"/>
      <c r="G4" s="8"/>
      <c r="H4" s="8"/>
      <c r="I4" s="8"/>
      <c r="J4" s="8"/>
      <c r="K4" s="7"/>
      <c r="L4" s="7"/>
      <c r="M4" s="7" t="s">
        <v>22</v>
      </c>
      <c r="N4" s="103"/>
      <c r="O4" s="103"/>
      <c r="P4" s="103"/>
      <c r="Q4" s="103"/>
      <c r="R4" s="9"/>
    </row>
    <row r="5" spans="1:18" ht="22.5" customHeight="1">
      <c r="B5" s="110" t="s">
        <v>8</v>
      </c>
      <c r="C5" s="109"/>
      <c r="D5" s="109"/>
      <c r="E5" s="5"/>
      <c r="G5" s="8"/>
      <c r="H5" s="8"/>
      <c r="I5" s="8"/>
      <c r="J5" s="8"/>
      <c r="K5" s="7"/>
      <c r="L5" s="7"/>
      <c r="M5" s="7" t="s">
        <v>20</v>
      </c>
      <c r="N5" s="104"/>
      <c r="O5" s="104"/>
      <c r="P5" s="104"/>
      <c r="Q5" s="104"/>
      <c r="R5" s="9"/>
    </row>
    <row r="6" spans="1:18" ht="22.5" customHeight="1">
      <c r="B6" s="34"/>
      <c r="C6" s="5"/>
      <c r="D6" s="5"/>
      <c r="E6" s="5"/>
      <c r="G6" s="8"/>
      <c r="H6" s="8"/>
      <c r="I6" s="8"/>
      <c r="J6" s="8"/>
      <c r="K6" s="7"/>
      <c r="L6" s="7"/>
      <c r="M6" s="7"/>
      <c r="N6" s="131" t="s">
        <v>34</v>
      </c>
      <c r="O6" s="131"/>
      <c r="P6" s="131"/>
      <c r="Q6" s="131"/>
      <c r="R6" s="9"/>
    </row>
    <row r="7" spans="1:18" ht="7.5" customHeight="1">
      <c r="K7" s="7"/>
      <c r="L7" s="7"/>
      <c r="M7" s="7"/>
      <c r="N7" s="7"/>
      <c r="O7" s="7"/>
      <c r="P7" s="7"/>
      <c r="Q7" s="10"/>
      <c r="R7" s="10"/>
    </row>
    <row r="8" spans="1:18" ht="22.5" customHeight="1">
      <c r="B8" s="27" t="s">
        <v>0</v>
      </c>
      <c r="C8" s="112">
        <f>SUM(I13:I30)+SUM(I37:I64)+SUM(I70:I97)</f>
        <v>0</v>
      </c>
      <c r="D8" s="113"/>
      <c r="E8" s="114"/>
      <c r="J8" s="105" t="s">
        <v>10</v>
      </c>
      <c r="K8" s="106"/>
      <c r="L8" s="106"/>
      <c r="M8" s="107"/>
      <c r="N8" s="25"/>
      <c r="O8" s="11"/>
      <c r="P8" s="12"/>
      <c r="Q8" s="10"/>
      <c r="R8" s="10"/>
    </row>
    <row r="9" spans="1:18" ht="22.5" customHeight="1">
      <c r="B9" s="35" t="s">
        <v>32</v>
      </c>
      <c r="C9" s="116">
        <f>INT((C8*0.1)+0.5)</f>
        <v>0</v>
      </c>
      <c r="D9" s="116"/>
      <c r="E9" s="117"/>
      <c r="J9" s="105" t="str">
        <f>B9</f>
        <v>消費税等（10％）</v>
      </c>
      <c r="K9" s="106"/>
      <c r="L9" s="106"/>
      <c r="M9" s="107"/>
      <c r="N9" s="25"/>
      <c r="O9" s="11"/>
      <c r="P9" s="12"/>
      <c r="Q9" s="13"/>
      <c r="R9" s="13"/>
    </row>
    <row r="10" spans="1:18" ht="22.5" customHeight="1" thickBot="1">
      <c r="B10" s="14" t="s">
        <v>1</v>
      </c>
      <c r="C10" s="118">
        <f>SUM(C8:E9)</f>
        <v>0</v>
      </c>
      <c r="D10" s="119"/>
      <c r="E10" s="120"/>
      <c r="J10" s="105" t="s">
        <v>11</v>
      </c>
      <c r="K10" s="106"/>
      <c r="L10" s="106"/>
      <c r="M10" s="107"/>
      <c r="N10" s="25"/>
      <c r="O10" s="11"/>
      <c r="P10" s="12"/>
    </row>
    <row r="11" spans="1:18" s="2" customFormat="1" ht="15" customHeight="1">
      <c r="B11" s="75" t="s">
        <v>2</v>
      </c>
      <c r="C11" s="76"/>
      <c r="D11" s="79" t="s">
        <v>26</v>
      </c>
      <c r="E11" s="80"/>
      <c r="F11" s="79" t="s">
        <v>3</v>
      </c>
      <c r="G11" s="80"/>
      <c r="H11" s="81" t="s">
        <v>5</v>
      </c>
      <c r="I11" s="82"/>
      <c r="J11" s="26" t="s">
        <v>4</v>
      </c>
      <c r="K11" s="121" t="s">
        <v>12</v>
      </c>
      <c r="L11" s="121"/>
      <c r="M11" s="121"/>
      <c r="N11" s="84" t="s">
        <v>13</v>
      </c>
      <c r="O11" s="83"/>
      <c r="P11" s="16" t="s">
        <v>14</v>
      </c>
      <c r="Q11" s="87" t="s">
        <v>15</v>
      </c>
      <c r="R11" s="88"/>
    </row>
    <row r="12" spans="1:18" ht="15" customHeight="1">
      <c r="B12" s="77"/>
      <c r="C12" s="78"/>
      <c r="D12" s="85" t="s">
        <v>6</v>
      </c>
      <c r="E12" s="86"/>
      <c r="F12" s="85" t="s">
        <v>6</v>
      </c>
      <c r="G12" s="86"/>
      <c r="H12" s="89" t="s">
        <v>6</v>
      </c>
      <c r="I12" s="91"/>
      <c r="J12" s="17" t="s">
        <v>7</v>
      </c>
      <c r="K12" s="86" t="s">
        <v>16</v>
      </c>
      <c r="L12" s="86"/>
      <c r="M12" s="86"/>
      <c r="N12" s="85"/>
      <c r="O12" s="86"/>
      <c r="P12" s="18" t="s">
        <v>9</v>
      </c>
      <c r="Q12" s="89"/>
      <c r="R12" s="90"/>
    </row>
    <row r="13" spans="1:18" ht="18" customHeight="1">
      <c r="B13" s="42"/>
      <c r="C13" s="43"/>
      <c r="D13" s="46"/>
      <c r="E13" s="47"/>
      <c r="F13" s="50"/>
      <c r="G13" s="51"/>
      <c r="H13" s="19" t="s">
        <v>19</v>
      </c>
      <c r="I13" s="29"/>
      <c r="J13" s="54" t="str">
        <f>IF(B13="","",((F13+I13+I14)/D13)*100)</f>
        <v/>
      </c>
      <c r="K13" s="56"/>
      <c r="L13" s="58"/>
      <c r="M13" s="60"/>
      <c r="N13" s="62"/>
      <c r="O13" s="63"/>
      <c r="P13" s="66"/>
      <c r="Q13" s="38" t="str">
        <f>IF(B13="","",IF(D13="","契約金額が未記入です",IF(D13&lt;F13,"既入金額OVER",IF(D13&lt;F13+I13+I14,"今回請求額OVER",""))))</f>
        <v/>
      </c>
      <c r="R13" s="39"/>
    </row>
    <row r="14" spans="1:18" ht="18" customHeight="1">
      <c r="B14" s="68"/>
      <c r="C14" s="69"/>
      <c r="D14" s="70"/>
      <c r="E14" s="71"/>
      <c r="F14" s="72"/>
      <c r="G14" s="73"/>
      <c r="H14" s="20" t="s">
        <v>18</v>
      </c>
      <c r="I14" s="30"/>
      <c r="J14" s="55"/>
      <c r="K14" s="57"/>
      <c r="L14" s="59"/>
      <c r="M14" s="61"/>
      <c r="N14" s="64"/>
      <c r="O14" s="65"/>
      <c r="P14" s="67"/>
      <c r="Q14" s="40"/>
      <c r="R14" s="41"/>
    </row>
    <row r="15" spans="1:18" ht="18" customHeight="1">
      <c r="B15" s="42"/>
      <c r="C15" s="43"/>
      <c r="D15" s="46"/>
      <c r="E15" s="47"/>
      <c r="F15" s="50"/>
      <c r="G15" s="51"/>
      <c r="H15" s="19" t="s">
        <v>19</v>
      </c>
      <c r="I15" s="29"/>
      <c r="J15" s="54" t="str">
        <f>IF(B15="","",((F15+I15+I16)/D15)*100)</f>
        <v/>
      </c>
      <c r="K15" s="56"/>
      <c r="L15" s="58"/>
      <c r="M15" s="60"/>
      <c r="N15" s="62"/>
      <c r="O15" s="63"/>
      <c r="P15" s="66"/>
      <c r="Q15" s="38" t="str">
        <f>IF(B15="","",IF(D15="","契約金額が未記入です",IF(D15&lt;F15,"既入金額OVER",IF(D15&lt;F15+I15+I16,"今回請求額OVER",""))))</f>
        <v/>
      </c>
      <c r="R15" s="39"/>
    </row>
    <row r="16" spans="1:18" ht="18" customHeight="1">
      <c r="B16" s="68"/>
      <c r="C16" s="69"/>
      <c r="D16" s="70"/>
      <c r="E16" s="71"/>
      <c r="F16" s="72"/>
      <c r="G16" s="73"/>
      <c r="H16" s="20" t="s">
        <v>18</v>
      </c>
      <c r="I16" s="30"/>
      <c r="J16" s="55"/>
      <c r="K16" s="57"/>
      <c r="L16" s="59"/>
      <c r="M16" s="61"/>
      <c r="N16" s="64"/>
      <c r="O16" s="65"/>
      <c r="P16" s="67"/>
      <c r="Q16" s="40"/>
      <c r="R16" s="41"/>
    </row>
    <row r="17" spans="2:18" ht="18" customHeight="1">
      <c r="B17" s="42"/>
      <c r="C17" s="43"/>
      <c r="D17" s="46"/>
      <c r="E17" s="47"/>
      <c r="F17" s="50"/>
      <c r="G17" s="51"/>
      <c r="H17" s="19" t="s">
        <v>19</v>
      </c>
      <c r="I17" s="29"/>
      <c r="J17" s="54" t="str">
        <f>IF(B17="","",((F17+I17+I18)/D17)*100)</f>
        <v/>
      </c>
      <c r="K17" s="56"/>
      <c r="L17" s="58"/>
      <c r="M17" s="60"/>
      <c r="N17" s="62"/>
      <c r="O17" s="63"/>
      <c r="P17" s="66"/>
      <c r="Q17" s="38" t="str">
        <f>IF(B17="","",IF(D17="","契約金額が未記入です",IF(D17&lt;F17,"既入金額OVER",IF(D17&lt;F17+I17+I18,"今回請求額OVER",""))))</f>
        <v/>
      </c>
      <c r="R17" s="39"/>
    </row>
    <row r="18" spans="2:18" ht="18" customHeight="1">
      <c r="B18" s="68"/>
      <c r="C18" s="69"/>
      <c r="D18" s="70"/>
      <c r="E18" s="71"/>
      <c r="F18" s="72"/>
      <c r="G18" s="73"/>
      <c r="H18" s="20" t="s">
        <v>18</v>
      </c>
      <c r="I18" s="30"/>
      <c r="J18" s="55"/>
      <c r="K18" s="57"/>
      <c r="L18" s="59"/>
      <c r="M18" s="61"/>
      <c r="N18" s="64"/>
      <c r="O18" s="65"/>
      <c r="P18" s="67"/>
      <c r="Q18" s="40"/>
      <c r="R18" s="41"/>
    </row>
    <row r="19" spans="2:18" ht="18" customHeight="1">
      <c r="B19" s="42"/>
      <c r="C19" s="43"/>
      <c r="D19" s="46"/>
      <c r="E19" s="47"/>
      <c r="F19" s="50"/>
      <c r="G19" s="51"/>
      <c r="H19" s="19" t="s">
        <v>19</v>
      </c>
      <c r="I19" s="29"/>
      <c r="J19" s="54" t="str">
        <f>IF(B19="","",((F19+I19+I20)/D19)*100)</f>
        <v/>
      </c>
      <c r="K19" s="56"/>
      <c r="L19" s="58"/>
      <c r="M19" s="60"/>
      <c r="N19" s="62"/>
      <c r="O19" s="63"/>
      <c r="P19" s="66"/>
      <c r="Q19" s="38" t="str">
        <f>IF(B19="","",IF(D19="","契約金額が未記入です",IF(D19&lt;F19,"既入金額OVER",IF(D19&lt;F19+I19+I20,"今回請求額OVER",""))))</f>
        <v/>
      </c>
      <c r="R19" s="39"/>
    </row>
    <row r="20" spans="2:18" ht="18" customHeight="1">
      <c r="B20" s="68"/>
      <c r="C20" s="69"/>
      <c r="D20" s="70"/>
      <c r="E20" s="71"/>
      <c r="F20" s="72"/>
      <c r="G20" s="73"/>
      <c r="H20" s="20" t="s">
        <v>18</v>
      </c>
      <c r="I20" s="30"/>
      <c r="J20" s="55"/>
      <c r="K20" s="57"/>
      <c r="L20" s="59"/>
      <c r="M20" s="61"/>
      <c r="N20" s="64"/>
      <c r="O20" s="65"/>
      <c r="P20" s="67"/>
      <c r="Q20" s="40"/>
      <c r="R20" s="41"/>
    </row>
    <row r="21" spans="2:18" ht="18" customHeight="1">
      <c r="B21" s="42"/>
      <c r="C21" s="43"/>
      <c r="D21" s="46"/>
      <c r="E21" s="47"/>
      <c r="F21" s="50"/>
      <c r="G21" s="51"/>
      <c r="H21" s="19" t="s">
        <v>19</v>
      </c>
      <c r="I21" s="29"/>
      <c r="J21" s="54" t="str">
        <f>IF(B21="","",((F21+I21+I22)/D21)*100)</f>
        <v/>
      </c>
      <c r="K21" s="56"/>
      <c r="L21" s="58"/>
      <c r="M21" s="60"/>
      <c r="N21" s="62"/>
      <c r="O21" s="63"/>
      <c r="P21" s="66"/>
      <c r="Q21" s="38" t="str">
        <f>IF(B21="","",IF(D21="","契約金額が未記入です",IF(D21&lt;F21,"既入金額OVER",IF(D21&lt;F21+I21+I22,"今回請求額OVER",""))))</f>
        <v/>
      </c>
      <c r="R21" s="39"/>
    </row>
    <row r="22" spans="2:18" ht="18" customHeight="1">
      <c r="B22" s="68"/>
      <c r="C22" s="69"/>
      <c r="D22" s="70"/>
      <c r="E22" s="71"/>
      <c r="F22" s="72"/>
      <c r="G22" s="73"/>
      <c r="H22" s="20" t="s">
        <v>18</v>
      </c>
      <c r="I22" s="30"/>
      <c r="J22" s="55"/>
      <c r="K22" s="57"/>
      <c r="L22" s="59"/>
      <c r="M22" s="61"/>
      <c r="N22" s="64"/>
      <c r="O22" s="65"/>
      <c r="P22" s="67"/>
      <c r="Q22" s="40"/>
      <c r="R22" s="41"/>
    </row>
    <row r="23" spans="2:18" ht="18" customHeight="1">
      <c r="B23" s="42"/>
      <c r="C23" s="43"/>
      <c r="D23" s="46"/>
      <c r="E23" s="47"/>
      <c r="F23" s="50"/>
      <c r="G23" s="51"/>
      <c r="H23" s="19" t="s">
        <v>19</v>
      </c>
      <c r="I23" s="29"/>
      <c r="J23" s="54" t="str">
        <f>IF(B23="","",((F23+I23+I24)/D23)*100)</f>
        <v/>
      </c>
      <c r="K23" s="56"/>
      <c r="L23" s="58"/>
      <c r="M23" s="60"/>
      <c r="N23" s="62"/>
      <c r="O23" s="63"/>
      <c r="P23" s="66"/>
      <c r="Q23" s="38" t="str">
        <f>IF(B23="","",IF(D23="","契約金額が未記入です",IF(D23&lt;F23,"既入金額OVER",IF(D23&lt;F23+I23+I24,"今回請求額OVER",""))))</f>
        <v/>
      </c>
      <c r="R23" s="99"/>
    </row>
    <row r="24" spans="2:18" ht="18" customHeight="1">
      <c r="B24" s="68"/>
      <c r="C24" s="69"/>
      <c r="D24" s="70"/>
      <c r="E24" s="71"/>
      <c r="F24" s="72"/>
      <c r="G24" s="73"/>
      <c r="H24" s="20" t="s">
        <v>18</v>
      </c>
      <c r="I24" s="30"/>
      <c r="J24" s="55"/>
      <c r="K24" s="57"/>
      <c r="L24" s="59"/>
      <c r="M24" s="61"/>
      <c r="N24" s="64"/>
      <c r="O24" s="65"/>
      <c r="P24" s="67"/>
      <c r="Q24" s="100"/>
      <c r="R24" s="101"/>
    </row>
    <row r="25" spans="2:18" ht="18" customHeight="1">
      <c r="B25" s="42"/>
      <c r="C25" s="43"/>
      <c r="D25" s="46"/>
      <c r="E25" s="47"/>
      <c r="F25" s="50"/>
      <c r="G25" s="51"/>
      <c r="H25" s="19" t="s">
        <v>19</v>
      </c>
      <c r="I25" s="29"/>
      <c r="J25" s="54" t="str">
        <f>IF(B25="","",((F25+I25+I26)/D25)*100)</f>
        <v/>
      </c>
      <c r="K25" s="56"/>
      <c r="L25" s="58"/>
      <c r="M25" s="60"/>
      <c r="N25" s="62"/>
      <c r="O25" s="63"/>
      <c r="P25" s="66"/>
      <c r="Q25" s="38" t="str">
        <f>IF(B25="","",IF(D25="","契約金額が未記入です",IF(D25&lt;F25,"既入金額OVER",IF(D25&lt;F25+I25+I26,"今回請求額OVER",""))))</f>
        <v/>
      </c>
      <c r="R25" s="99"/>
    </row>
    <row r="26" spans="2:18" ht="18" customHeight="1">
      <c r="B26" s="68"/>
      <c r="C26" s="69"/>
      <c r="D26" s="70"/>
      <c r="E26" s="71"/>
      <c r="F26" s="72"/>
      <c r="G26" s="73"/>
      <c r="H26" s="20" t="s">
        <v>18</v>
      </c>
      <c r="I26" s="30"/>
      <c r="J26" s="55"/>
      <c r="K26" s="57"/>
      <c r="L26" s="59"/>
      <c r="M26" s="61"/>
      <c r="N26" s="64"/>
      <c r="O26" s="65"/>
      <c r="P26" s="67"/>
      <c r="Q26" s="100"/>
      <c r="R26" s="101"/>
    </row>
    <row r="27" spans="2:18" ht="18" customHeight="1">
      <c r="B27" s="42"/>
      <c r="C27" s="43"/>
      <c r="D27" s="46"/>
      <c r="E27" s="47"/>
      <c r="F27" s="50"/>
      <c r="G27" s="51"/>
      <c r="H27" s="19" t="s">
        <v>19</v>
      </c>
      <c r="I27" s="29"/>
      <c r="J27" s="54" t="str">
        <f>IF(B27="","",((F27+I27+I28)/D27)*100)</f>
        <v/>
      </c>
      <c r="K27" s="56"/>
      <c r="L27" s="58"/>
      <c r="M27" s="60"/>
      <c r="N27" s="62"/>
      <c r="O27" s="63"/>
      <c r="P27" s="66"/>
      <c r="Q27" s="38" t="str">
        <f>IF(B27="","",IF(D27="","契約金額が未記入です",IF(D27&lt;F27,"既入金額OVER",IF(D27&lt;F27+I27+I28,"今回請求額OVER",""))))</f>
        <v/>
      </c>
      <c r="R27" s="39"/>
    </row>
    <row r="28" spans="2:18" ht="18" customHeight="1">
      <c r="B28" s="68"/>
      <c r="C28" s="69"/>
      <c r="D28" s="70"/>
      <c r="E28" s="71"/>
      <c r="F28" s="72"/>
      <c r="G28" s="73"/>
      <c r="H28" s="20" t="s">
        <v>18</v>
      </c>
      <c r="I28" s="30"/>
      <c r="J28" s="55"/>
      <c r="K28" s="57"/>
      <c r="L28" s="59"/>
      <c r="M28" s="61"/>
      <c r="N28" s="64"/>
      <c r="O28" s="65"/>
      <c r="P28" s="67"/>
      <c r="Q28" s="40"/>
      <c r="R28" s="41"/>
    </row>
    <row r="29" spans="2:18" ht="18" customHeight="1">
      <c r="B29" s="42"/>
      <c r="C29" s="43"/>
      <c r="D29" s="46"/>
      <c r="E29" s="47"/>
      <c r="F29" s="50"/>
      <c r="G29" s="51"/>
      <c r="H29" s="19" t="s">
        <v>19</v>
      </c>
      <c r="I29" s="29"/>
      <c r="J29" s="54" t="str">
        <f>IF(B29="","",((F29+I29+I30)/D29)*100)</f>
        <v/>
      </c>
      <c r="K29" s="56"/>
      <c r="L29" s="58"/>
      <c r="M29" s="60"/>
      <c r="N29" s="62"/>
      <c r="O29" s="63"/>
      <c r="P29" s="66"/>
      <c r="Q29" s="38" t="str">
        <f>IF(B29="","",IF(D29="","契約金額が未記入です",IF(D29&lt;F29,"既入金額OVER",IF(D29&lt;F29+I29+I30,"今回請求額OVER",""))))</f>
        <v/>
      </c>
      <c r="R29" s="39"/>
    </row>
    <row r="30" spans="2:18" ht="18" customHeight="1" thickBot="1">
      <c r="B30" s="125"/>
      <c r="C30" s="126"/>
      <c r="D30" s="127"/>
      <c r="E30" s="128"/>
      <c r="F30" s="129"/>
      <c r="G30" s="130"/>
      <c r="H30" s="32" t="s">
        <v>18</v>
      </c>
      <c r="I30" s="33"/>
      <c r="J30" s="92"/>
      <c r="K30" s="132"/>
      <c r="L30" s="115"/>
      <c r="M30" s="93"/>
      <c r="N30" s="94"/>
      <c r="O30" s="95"/>
      <c r="P30" s="96"/>
      <c r="Q30" s="97"/>
      <c r="R30" s="98"/>
    </row>
    <row r="31" spans="2:18" ht="26.25" customHeight="1" thickBot="1">
      <c r="B31" s="122" t="s">
        <v>30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4"/>
    </row>
    <row r="32" spans="2:18" ht="15" customHeight="1">
      <c r="B32" s="3" t="s">
        <v>28</v>
      </c>
    </row>
    <row r="33" spans="1:18" ht="30" customHeight="1">
      <c r="A33" s="74" t="s">
        <v>17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ht="22.5" customHeight="1" thickBot="1"/>
    <row r="35" spans="1:18" s="2" customFormat="1" ht="15" customHeight="1">
      <c r="B35" s="75" t="s">
        <v>2</v>
      </c>
      <c r="C35" s="76"/>
      <c r="D35" s="79" t="s">
        <v>26</v>
      </c>
      <c r="E35" s="80"/>
      <c r="F35" s="79" t="s">
        <v>3</v>
      </c>
      <c r="G35" s="80"/>
      <c r="H35" s="81" t="s">
        <v>5</v>
      </c>
      <c r="I35" s="82"/>
      <c r="J35" s="15" t="s">
        <v>4</v>
      </c>
      <c r="K35" s="83" t="s">
        <v>12</v>
      </c>
      <c r="L35" s="83"/>
      <c r="M35" s="83"/>
      <c r="N35" s="84" t="s">
        <v>13</v>
      </c>
      <c r="O35" s="83"/>
      <c r="P35" s="36" t="s">
        <v>14</v>
      </c>
      <c r="Q35" s="87" t="s">
        <v>15</v>
      </c>
      <c r="R35" s="88"/>
    </row>
    <row r="36" spans="1:18" ht="15" customHeight="1">
      <c r="B36" s="77"/>
      <c r="C36" s="78"/>
      <c r="D36" s="85" t="s">
        <v>6</v>
      </c>
      <c r="E36" s="86"/>
      <c r="F36" s="85" t="s">
        <v>6</v>
      </c>
      <c r="G36" s="86"/>
      <c r="H36" s="89" t="s">
        <v>6</v>
      </c>
      <c r="I36" s="91"/>
      <c r="J36" s="17" t="s">
        <v>7</v>
      </c>
      <c r="K36" s="86" t="s">
        <v>16</v>
      </c>
      <c r="L36" s="86"/>
      <c r="M36" s="86"/>
      <c r="N36" s="85"/>
      <c r="O36" s="86"/>
      <c r="P36" s="37" t="s">
        <v>9</v>
      </c>
      <c r="Q36" s="89"/>
      <c r="R36" s="90"/>
    </row>
    <row r="37" spans="1:18" ht="18" customHeight="1">
      <c r="B37" s="42"/>
      <c r="C37" s="43"/>
      <c r="D37" s="46"/>
      <c r="E37" s="47"/>
      <c r="F37" s="50"/>
      <c r="G37" s="51"/>
      <c r="H37" s="19" t="s">
        <v>19</v>
      </c>
      <c r="I37" s="29"/>
      <c r="J37" s="54"/>
      <c r="K37" s="56"/>
      <c r="L37" s="58"/>
      <c r="M37" s="60"/>
      <c r="N37" s="62"/>
      <c r="O37" s="63"/>
      <c r="P37" s="66"/>
      <c r="Q37" s="38" t="str">
        <f>IF(B37="","",IF(D37&lt;F37,"既入金額OVER",IF(J37&gt;100,"出来高OVER",IF((I37+I38)&gt;ROUNDDOWN((D37*(J37/100)-F37),-3),"請求額が出来高を超えています",""))))</f>
        <v/>
      </c>
      <c r="R37" s="39"/>
    </row>
    <row r="38" spans="1:18" ht="18" customHeight="1">
      <c r="B38" s="68"/>
      <c r="C38" s="69"/>
      <c r="D38" s="70"/>
      <c r="E38" s="71"/>
      <c r="F38" s="72"/>
      <c r="G38" s="73"/>
      <c r="H38" s="20" t="s">
        <v>18</v>
      </c>
      <c r="I38" s="30"/>
      <c r="J38" s="55"/>
      <c r="K38" s="57"/>
      <c r="L38" s="59"/>
      <c r="M38" s="61"/>
      <c r="N38" s="64"/>
      <c r="O38" s="65"/>
      <c r="P38" s="67"/>
      <c r="Q38" s="40"/>
      <c r="R38" s="41"/>
    </row>
    <row r="39" spans="1:18" ht="18" customHeight="1">
      <c r="B39" s="42"/>
      <c r="C39" s="43"/>
      <c r="D39" s="46"/>
      <c r="E39" s="47"/>
      <c r="F39" s="50"/>
      <c r="G39" s="51"/>
      <c r="H39" s="19" t="s">
        <v>19</v>
      </c>
      <c r="I39" s="29"/>
      <c r="J39" s="54"/>
      <c r="K39" s="56"/>
      <c r="L39" s="58"/>
      <c r="M39" s="60"/>
      <c r="N39" s="62"/>
      <c r="O39" s="63"/>
      <c r="P39" s="66"/>
      <c r="Q39" s="38" t="str">
        <f>IF(B39="","",IF(D39&lt;F39,"既入金額OVER",IF(J39&gt;100,"出来高OVER",IF((I39+I40)&gt;ROUNDDOWN((D39*(J39/100)-F39),-3),"請求額が出来高を超えています",""))))</f>
        <v/>
      </c>
      <c r="R39" s="39"/>
    </row>
    <row r="40" spans="1:18" ht="18" customHeight="1">
      <c r="B40" s="68"/>
      <c r="C40" s="69"/>
      <c r="D40" s="70"/>
      <c r="E40" s="71"/>
      <c r="F40" s="72"/>
      <c r="G40" s="73"/>
      <c r="H40" s="20" t="s">
        <v>18</v>
      </c>
      <c r="I40" s="30"/>
      <c r="J40" s="55"/>
      <c r="K40" s="57"/>
      <c r="L40" s="59"/>
      <c r="M40" s="61"/>
      <c r="N40" s="64"/>
      <c r="O40" s="65"/>
      <c r="P40" s="67"/>
      <c r="Q40" s="40"/>
      <c r="R40" s="41"/>
    </row>
    <row r="41" spans="1:18" ht="18" customHeight="1">
      <c r="B41" s="42"/>
      <c r="C41" s="43"/>
      <c r="D41" s="46"/>
      <c r="E41" s="47"/>
      <c r="F41" s="50"/>
      <c r="G41" s="51"/>
      <c r="H41" s="19" t="s">
        <v>19</v>
      </c>
      <c r="I41" s="29"/>
      <c r="J41" s="54"/>
      <c r="K41" s="56"/>
      <c r="L41" s="58"/>
      <c r="M41" s="60"/>
      <c r="N41" s="62"/>
      <c r="O41" s="63"/>
      <c r="P41" s="66"/>
      <c r="Q41" s="38" t="str">
        <f>IF(B41="","",IF(D41&lt;F41,"既入金額OVER",IF(J41&gt;100,"出来高OVER",IF((I41+I42)&gt;ROUNDDOWN((D41*(J41/100)-F41),-3),"請求額が出来高を超えています",""))))</f>
        <v/>
      </c>
      <c r="R41" s="39"/>
    </row>
    <row r="42" spans="1:18" ht="18" customHeight="1">
      <c r="B42" s="68"/>
      <c r="C42" s="69"/>
      <c r="D42" s="70"/>
      <c r="E42" s="71"/>
      <c r="F42" s="72"/>
      <c r="G42" s="73"/>
      <c r="H42" s="20" t="s">
        <v>18</v>
      </c>
      <c r="I42" s="30"/>
      <c r="J42" s="55"/>
      <c r="K42" s="57"/>
      <c r="L42" s="59"/>
      <c r="M42" s="61"/>
      <c r="N42" s="64"/>
      <c r="O42" s="65"/>
      <c r="P42" s="67"/>
      <c r="Q42" s="40"/>
      <c r="R42" s="41"/>
    </row>
    <row r="43" spans="1:18" ht="18" customHeight="1">
      <c r="B43" s="42"/>
      <c r="C43" s="43"/>
      <c r="D43" s="46"/>
      <c r="E43" s="47"/>
      <c r="F43" s="50"/>
      <c r="G43" s="51"/>
      <c r="H43" s="19" t="s">
        <v>19</v>
      </c>
      <c r="I43" s="29"/>
      <c r="J43" s="54"/>
      <c r="K43" s="56"/>
      <c r="L43" s="58"/>
      <c r="M43" s="60"/>
      <c r="N43" s="62"/>
      <c r="O43" s="63"/>
      <c r="P43" s="66"/>
      <c r="Q43" s="38" t="str">
        <f>IF(B43="","",IF(D43&lt;F43,"既入金額OVER",IF(J43&gt;100,"出来高OVER",IF((I43+I44)&gt;ROUNDDOWN((D43*(J43/100)-F43),-3),"請求額が出来高を超えています",""))))</f>
        <v/>
      </c>
      <c r="R43" s="39"/>
    </row>
    <row r="44" spans="1:18" ht="18" customHeight="1">
      <c r="B44" s="68"/>
      <c r="C44" s="69"/>
      <c r="D44" s="70"/>
      <c r="E44" s="71"/>
      <c r="F44" s="72"/>
      <c r="G44" s="73"/>
      <c r="H44" s="20" t="s">
        <v>18</v>
      </c>
      <c r="I44" s="30"/>
      <c r="J44" s="55"/>
      <c r="K44" s="57"/>
      <c r="L44" s="59"/>
      <c r="M44" s="61"/>
      <c r="N44" s="64"/>
      <c r="O44" s="65"/>
      <c r="P44" s="67"/>
      <c r="Q44" s="40"/>
      <c r="R44" s="41"/>
    </row>
    <row r="45" spans="1:18" ht="18" customHeight="1">
      <c r="B45" s="42"/>
      <c r="C45" s="43"/>
      <c r="D45" s="46"/>
      <c r="E45" s="47"/>
      <c r="F45" s="50"/>
      <c r="G45" s="51"/>
      <c r="H45" s="19" t="s">
        <v>19</v>
      </c>
      <c r="I45" s="29"/>
      <c r="J45" s="54"/>
      <c r="K45" s="56"/>
      <c r="L45" s="58"/>
      <c r="M45" s="60"/>
      <c r="N45" s="62"/>
      <c r="O45" s="63"/>
      <c r="P45" s="66"/>
      <c r="Q45" s="38" t="str">
        <f>IF(B45="","",IF(D45&lt;F45,"既入金額OVER",IF(J45&gt;100,"出来高OVER",IF((I45+I46)&gt;ROUNDDOWN((D45*(J45/100)-F45),-3),"請求額が出来高を超えています",""))))</f>
        <v/>
      </c>
      <c r="R45" s="39"/>
    </row>
    <row r="46" spans="1:18" ht="18" customHeight="1">
      <c r="B46" s="68"/>
      <c r="C46" s="69"/>
      <c r="D46" s="70"/>
      <c r="E46" s="71"/>
      <c r="F46" s="72"/>
      <c r="G46" s="73"/>
      <c r="H46" s="20" t="s">
        <v>18</v>
      </c>
      <c r="I46" s="30"/>
      <c r="J46" s="55"/>
      <c r="K46" s="57"/>
      <c r="L46" s="59"/>
      <c r="M46" s="61"/>
      <c r="N46" s="64"/>
      <c r="O46" s="65"/>
      <c r="P46" s="67"/>
      <c r="Q46" s="40"/>
      <c r="R46" s="41"/>
    </row>
    <row r="47" spans="1:18" ht="18" customHeight="1">
      <c r="B47" s="42"/>
      <c r="C47" s="43"/>
      <c r="D47" s="46"/>
      <c r="E47" s="47"/>
      <c r="F47" s="50"/>
      <c r="G47" s="51"/>
      <c r="H47" s="19" t="s">
        <v>19</v>
      </c>
      <c r="I47" s="29"/>
      <c r="J47" s="54"/>
      <c r="K47" s="56"/>
      <c r="L47" s="58"/>
      <c r="M47" s="60"/>
      <c r="N47" s="62"/>
      <c r="O47" s="63"/>
      <c r="P47" s="66"/>
      <c r="Q47" s="38" t="str">
        <f>IF(B47="","",IF(D47&lt;F47,"既入金額OVER",IF(J47&gt;100,"出来高OVER",IF((I47+I48)&gt;ROUNDDOWN((D47*(J47/100)-F47),-3),"請求額が出来高を超えています",""))))</f>
        <v/>
      </c>
      <c r="R47" s="39"/>
    </row>
    <row r="48" spans="1:18" ht="18" customHeight="1">
      <c r="B48" s="68"/>
      <c r="C48" s="69"/>
      <c r="D48" s="70"/>
      <c r="E48" s="71"/>
      <c r="F48" s="72"/>
      <c r="G48" s="73"/>
      <c r="H48" s="20" t="s">
        <v>18</v>
      </c>
      <c r="I48" s="30"/>
      <c r="J48" s="55"/>
      <c r="K48" s="57"/>
      <c r="L48" s="59"/>
      <c r="M48" s="61"/>
      <c r="N48" s="64"/>
      <c r="O48" s="65"/>
      <c r="P48" s="67"/>
      <c r="Q48" s="40"/>
      <c r="R48" s="41"/>
    </row>
    <row r="49" spans="2:18" ht="18" customHeight="1">
      <c r="B49" s="42"/>
      <c r="C49" s="43"/>
      <c r="D49" s="46"/>
      <c r="E49" s="47"/>
      <c r="F49" s="50"/>
      <c r="G49" s="51"/>
      <c r="H49" s="19" t="s">
        <v>19</v>
      </c>
      <c r="I49" s="29"/>
      <c r="J49" s="54"/>
      <c r="K49" s="56"/>
      <c r="L49" s="58"/>
      <c r="M49" s="60"/>
      <c r="N49" s="62"/>
      <c r="O49" s="63"/>
      <c r="P49" s="66"/>
      <c r="Q49" s="38" t="str">
        <f>IF(B49="","",IF(D49&lt;F49,"既入金額OVER",IF(J49&gt;100,"出来高OVER",IF((I49+I50)&gt;ROUNDDOWN((D49*(J49/100)-F49),-3),"請求額が出来高を超えています",""))))</f>
        <v/>
      </c>
      <c r="R49" s="39"/>
    </row>
    <row r="50" spans="2:18" ht="18" customHeight="1">
      <c r="B50" s="68"/>
      <c r="C50" s="69"/>
      <c r="D50" s="70"/>
      <c r="E50" s="71"/>
      <c r="F50" s="72"/>
      <c r="G50" s="73"/>
      <c r="H50" s="20" t="s">
        <v>18</v>
      </c>
      <c r="I50" s="30"/>
      <c r="J50" s="55"/>
      <c r="K50" s="57"/>
      <c r="L50" s="59"/>
      <c r="M50" s="61"/>
      <c r="N50" s="64"/>
      <c r="O50" s="65"/>
      <c r="P50" s="67"/>
      <c r="Q50" s="40"/>
      <c r="R50" s="41"/>
    </row>
    <row r="51" spans="2:18" ht="18" customHeight="1">
      <c r="B51" s="42"/>
      <c r="C51" s="43"/>
      <c r="D51" s="46"/>
      <c r="E51" s="47"/>
      <c r="F51" s="50"/>
      <c r="G51" s="51"/>
      <c r="H51" s="19" t="s">
        <v>19</v>
      </c>
      <c r="I51" s="29"/>
      <c r="J51" s="54"/>
      <c r="K51" s="56"/>
      <c r="L51" s="58"/>
      <c r="M51" s="60"/>
      <c r="N51" s="62"/>
      <c r="O51" s="63"/>
      <c r="P51" s="66"/>
      <c r="Q51" s="38" t="str">
        <f>IF(B51="","",IF(D51&lt;F51,"既入金額OVER",IF(J51&gt;100,"出来高OVER",IF((I51+I52)&gt;ROUNDDOWN((D51*(J51/100)-F51),-3),"請求額が出来高を超えています",""))))</f>
        <v/>
      </c>
      <c r="R51" s="39"/>
    </row>
    <row r="52" spans="2:18" ht="18" customHeight="1">
      <c r="B52" s="68"/>
      <c r="C52" s="69"/>
      <c r="D52" s="70"/>
      <c r="E52" s="71"/>
      <c r="F52" s="72"/>
      <c r="G52" s="73"/>
      <c r="H52" s="20" t="s">
        <v>18</v>
      </c>
      <c r="I52" s="30"/>
      <c r="J52" s="55"/>
      <c r="K52" s="57"/>
      <c r="L52" s="59"/>
      <c r="M52" s="61"/>
      <c r="N52" s="64"/>
      <c r="O52" s="65"/>
      <c r="P52" s="67"/>
      <c r="Q52" s="40"/>
      <c r="R52" s="41"/>
    </row>
    <row r="53" spans="2:18" ht="18" customHeight="1">
      <c r="B53" s="42"/>
      <c r="C53" s="43"/>
      <c r="D53" s="46"/>
      <c r="E53" s="47"/>
      <c r="F53" s="50"/>
      <c r="G53" s="51"/>
      <c r="H53" s="19" t="s">
        <v>19</v>
      </c>
      <c r="I53" s="29"/>
      <c r="J53" s="54"/>
      <c r="K53" s="56"/>
      <c r="L53" s="58"/>
      <c r="M53" s="60"/>
      <c r="N53" s="62"/>
      <c r="O53" s="63"/>
      <c r="P53" s="66"/>
      <c r="Q53" s="38" t="str">
        <f>IF(B53="","",IF(D53&lt;F53,"既入金額OVER",IF(J53&gt;100,"出来高OVER",IF((I53+I54)&gt;ROUNDDOWN((D53*(J53/100)-F53),-3),"請求額が出来高を超えています",""))))</f>
        <v/>
      </c>
      <c r="R53" s="39"/>
    </row>
    <row r="54" spans="2:18" ht="18" customHeight="1">
      <c r="B54" s="68"/>
      <c r="C54" s="69"/>
      <c r="D54" s="70"/>
      <c r="E54" s="71"/>
      <c r="F54" s="72"/>
      <c r="G54" s="73"/>
      <c r="H54" s="20" t="s">
        <v>18</v>
      </c>
      <c r="I54" s="30"/>
      <c r="J54" s="55"/>
      <c r="K54" s="57"/>
      <c r="L54" s="59"/>
      <c r="M54" s="61"/>
      <c r="N54" s="64"/>
      <c r="O54" s="65"/>
      <c r="P54" s="67"/>
      <c r="Q54" s="40"/>
      <c r="R54" s="41"/>
    </row>
    <row r="55" spans="2:18" ht="18" customHeight="1">
      <c r="B55" s="42"/>
      <c r="C55" s="43"/>
      <c r="D55" s="46"/>
      <c r="E55" s="47"/>
      <c r="F55" s="50"/>
      <c r="G55" s="51"/>
      <c r="H55" s="19" t="s">
        <v>19</v>
      </c>
      <c r="I55" s="29"/>
      <c r="J55" s="54"/>
      <c r="K55" s="56"/>
      <c r="L55" s="58"/>
      <c r="M55" s="60"/>
      <c r="N55" s="62"/>
      <c r="O55" s="63"/>
      <c r="P55" s="66"/>
      <c r="Q55" s="38" t="str">
        <f>IF(B55="","",IF(D55&lt;F55,"既入金額OVER",IF(J55&gt;100,"出来高OVER",IF((I55+I56)&gt;ROUNDDOWN((D55*(J55/100)-F55),-3),"請求額が出来高を超えています",""))))</f>
        <v/>
      </c>
      <c r="R55" s="39"/>
    </row>
    <row r="56" spans="2:18" ht="18" customHeight="1">
      <c r="B56" s="68"/>
      <c r="C56" s="69"/>
      <c r="D56" s="70"/>
      <c r="E56" s="71"/>
      <c r="F56" s="72"/>
      <c r="G56" s="73"/>
      <c r="H56" s="20" t="s">
        <v>18</v>
      </c>
      <c r="I56" s="30"/>
      <c r="J56" s="55"/>
      <c r="K56" s="57"/>
      <c r="L56" s="59"/>
      <c r="M56" s="61"/>
      <c r="N56" s="64"/>
      <c r="O56" s="65"/>
      <c r="P56" s="67"/>
      <c r="Q56" s="40"/>
      <c r="R56" s="41"/>
    </row>
    <row r="57" spans="2:18" ht="18" customHeight="1">
      <c r="B57" s="42"/>
      <c r="C57" s="43"/>
      <c r="D57" s="46"/>
      <c r="E57" s="47"/>
      <c r="F57" s="50"/>
      <c r="G57" s="51"/>
      <c r="H57" s="19" t="s">
        <v>19</v>
      </c>
      <c r="I57" s="29"/>
      <c r="J57" s="54"/>
      <c r="K57" s="56"/>
      <c r="L57" s="58"/>
      <c r="M57" s="60"/>
      <c r="N57" s="62"/>
      <c r="O57" s="63"/>
      <c r="P57" s="66"/>
      <c r="Q57" s="38" t="str">
        <f>IF(B57="","",IF(D57&lt;F57,"既入金額OVER",IF(J57&gt;100,"出来高OVER",IF((I57+I58)&gt;ROUNDDOWN((D57*(J57/100)-F57),-3),"請求額が出来高を超えています",""))))</f>
        <v/>
      </c>
      <c r="R57" s="39"/>
    </row>
    <row r="58" spans="2:18" ht="18" customHeight="1">
      <c r="B58" s="68"/>
      <c r="C58" s="69"/>
      <c r="D58" s="70"/>
      <c r="E58" s="71"/>
      <c r="F58" s="72"/>
      <c r="G58" s="73"/>
      <c r="H58" s="20" t="s">
        <v>18</v>
      </c>
      <c r="I58" s="30"/>
      <c r="J58" s="55"/>
      <c r="K58" s="57"/>
      <c r="L58" s="59"/>
      <c r="M58" s="61"/>
      <c r="N58" s="64"/>
      <c r="O58" s="65"/>
      <c r="P58" s="67"/>
      <c r="Q58" s="40"/>
      <c r="R58" s="41"/>
    </row>
    <row r="59" spans="2:18" ht="18" customHeight="1">
      <c r="B59" s="42"/>
      <c r="C59" s="43"/>
      <c r="D59" s="46"/>
      <c r="E59" s="47"/>
      <c r="F59" s="50"/>
      <c r="G59" s="51"/>
      <c r="H59" s="19" t="s">
        <v>19</v>
      </c>
      <c r="I59" s="29"/>
      <c r="J59" s="54"/>
      <c r="K59" s="56"/>
      <c r="L59" s="58"/>
      <c r="M59" s="60"/>
      <c r="N59" s="62"/>
      <c r="O59" s="63"/>
      <c r="P59" s="66"/>
      <c r="Q59" s="38" t="str">
        <f>IF(B59="","",IF(D59&lt;F59,"既入金額OVER",IF(J59&gt;100,"出来高OVER",IF((I59+I60)&gt;ROUNDDOWN((D59*(J59/100)-F59),-3),"請求額が出来高を超えています",""))))</f>
        <v/>
      </c>
      <c r="R59" s="39"/>
    </row>
    <row r="60" spans="2:18" ht="18" customHeight="1">
      <c r="B60" s="68"/>
      <c r="C60" s="69"/>
      <c r="D60" s="70"/>
      <c r="E60" s="71"/>
      <c r="F60" s="72"/>
      <c r="G60" s="73"/>
      <c r="H60" s="20" t="s">
        <v>18</v>
      </c>
      <c r="I60" s="30"/>
      <c r="J60" s="55"/>
      <c r="K60" s="57"/>
      <c r="L60" s="59"/>
      <c r="M60" s="61"/>
      <c r="N60" s="64"/>
      <c r="O60" s="65"/>
      <c r="P60" s="67"/>
      <c r="Q60" s="40"/>
      <c r="R60" s="41"/>
    </row>
    <row r="61" spans="2:18" ht="18" customHeight="1">
      <c r="B61" s="42"/>
      <c r="C61" s="43"/>
      <c r="D61" s="46"/>
      <c r="E61" s="47"/>
      <c r="F61" s="50"/>
      <c r="G61" s="51"/>
      <c r="H61" s="19" t="s">
        <v>19</v>
      </c>
      <c r="I61" s="29"/>
      <c r="J61" s="54"/>
      <c r="K61" s="56"/>
      <c r="L61" s="58"/>
      <c r="M61" s="60"/>
      <c r="N61" s="62"/>
      <c r="O61" s="63"/>
      <c r="P61" s="66"/>
      <c r="Q61" s="38" t="str">
        <f>IF(B61="","",IF(D61&lt;F61,"既入金額OVER",IF(J61&gt;100,"出来高OVER",IF((I61+I62)&gt;ROUNDDOWN((D61*(J61/100)-F61),-3),"請求額が出来高を超えています",""))))</f>
        <v/>
      </c>
      <c r="R61" s="39"/>
    </row>
    <row r="62" spans="2:18" ht="18" customHeight="1">
      <c r="B62" s="68"/>
      <c r="C62" s="69"/>
      <c r="D62" s="70"/>
      <c r="E62" s="71"/>
      <c r="F62" s="72"/>
      <c r="G62" s="73"/>
      <c r="H62" s="20" t="s">
        <v>18</v>
      </c>
      <c r="I62" s="30"/>
      <c r="J62" s="55"/>
      <c r="K62" s="57"/>
      <c r="L62" s="59"/>
      <c r="M62" s="61"/>
      <c r="N62" s="64"/>
      <c r="O62" s="65"/>
      <c r="P62" s="67"/>
      <c r="Q62" s="40"/>
      <c r="R62" s="41"/>
    </row>
    <row r="63" spans="2:18" ht="18" customHeight="1">
      <c r="B63" s="42"/>
      <c r="C63" s="43"/>
      <c r="D63" s="46"/>
      <c r="E63" s="47"/>
      <c r="F63" s="50"/>
      <c r="G63" s="51"/>
      <c r="H63" s="19" t="s">
        <v>19</v>
      </c>
      <c r="I63" s="29"/>
      <c r="J63" s="54"/>
      <c r="K63" s="56"/>
      <c r="L63" s="58"/>
      <c r="M63" s="60"/>
      <c r="N63" s="62"/>
      <c r="O63" s="63"/>
      <c r="P63" s="66"/>
      <c r="Q63" s="38" t="str">
        <f>IF(B63="","",IF(D63&lt;F63,"既入金額OVER",IF(J63&gt;100,"出来高OVER",IF((I63+I64)&gt;ROUNDDOWN((D63*(J63/100)-F63),-3),"請求額が出来高を超えています",""))))</f>
        <v/>
      </c>
      <c r="R63" s="39"/>
    </row>
    <row r="64" spans="2:18" ht="18" customHeight="1" thickBot="1">
      <c r="B64" s="44"/>
      <c r="C64" s="45"/>
      <c r="D64" s="48"/>
      <c r="E64" s="49"/>
      <c r="F64" s="52"/>
      <c r="G64" s="53"/>
      <c r="H64" s="21" t="s">
        <v>18</v>
      </c>
      <c r="I64" s="31"/>
      <c r="J64" s="55"/>
      <c r="K64" s="57"/>
      <c r="L64" s="59"/>
      <c r="M64" s="61"/>
      <c r="N64" s="64"/>
      <c r="O64" s="65"/>
      <c r="P64" s="67"/>
      <c r="Q64" s="40"/>
      <c r="R64" s="41"/>
    </row>
    <row r="65" spans="1:18" ht="15" customHeight="1">
      <c r="B65" s="3" t="s">
        <v>28</v>
      </c>
    </row>
    <row r="66" spans="1:18" ht="30" customHeight="1">
      <c r="A66" s="74" t="s">
        <v>17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1:18" ht="22.5" customHeight="1" thickBot="1"/>
    <row r="68" spans="1:18" s="2" customFormat="1" ht="15" customHeight="1">
      <c r="B68" s="75" t="s">
        <v>2</v>
      </c>
      <c r="C68" s="76"/>
      <c r="D68" s="79" t="s">
        <v>26</v>
      </c>
      <c r="E68" s="80"/>
      <c r="F68" s="79" t="s">
        <v>3</v>
      </c>
      <c r="G68" s="80"/>
      <c r="H68" s="81" t="s">
        <v>5</v>
      </c>
      <c r="I68" s="82"/>
      <c r="J68" s="15" t="s">
        <v>4</v>
      </c>
      <c r="K68" s="83" t="s">
        <v>12</v>
      </c>
      <c r="L68" s="83"/>
      <c r="M68" s="83"/>
      <c r="N68" s="84" t="s">
        <v>13</v>
      </c>
      <c r="O68" s="83"/>
      <c r="P68" s="36" t="s">
        <v>14</v>
      </c>
      <c r="Q68" s="87" t="s">
        <v>15</v>
      </c>
      <c r="R68" s="88"/>
    </row>
    <row r="69" spans="1:18" ht="15" customHeight="1">
      <c r="B69" s="77"/>
      <c r="C69" s="78"/>
      <c r="D69" s="85" t="s">
        <v>6</v>
      </c>
      <c r="E69" s="86"/>
      <c r="F69" s="85" t="s">
        <v>6</v>
      </c>
      <c r="G69" s="86"/>
      <c r="H69" s="89" t="s">
        <v>6</v>
      </c>
      <c r="I69" s="91"/>
      <c r="J69" s="17" t="s">
        <v>7</v>
      </c>
      <c r="K69" s="86" t="s">
        <v>16</v>
      </c>
      <c r="L69" s="86"/>
      <c r="M69" s="86"/>
      <c r="N69" s="85"/>
      <c r="O69" s="86"/>
      <c r="P69" s="37" t="s">
        <v>9</v>
      </c>
      <c r="Q69" s="89"/>
      <c r="R69" s="90"/>
    </row>
    <row r="70" spans="1:18" ht="18" customHeight="1">
      <c r="B70" s="42"/>
      <c r="C70" s="43"/>
      <c r="D70" s="46"/>
      <c r="E70" s="47"/>
      <c r="F70" s="50"/>
      <c r="G70" s="51"/>
      <c r="H70" s="19" t="s">
        <v>19</v>
      </c>
      <c r="I70" s="29"/>
      <c r="J70" s="54"/>
      <c r="K70" s="56"/>
      <c r="L70" s="58"/>
      <c r="M70" s="60"/>
      <c r="N70" s="62"/>
      <c r="O70" s="63"/>
      <c r="P70" s="66"/>
      <c r="Q70" s="38" t="str">
        <f>IF(B70="","",IF(D70&lt;F70,"既入金額OVER",IF(J70&gt;100,"出来高OVER",IF((I70+I71)&gt;ROUNDDOWN((D70*(J70/100)-F70),-3),"請求額が出来高を超えています",""))))</f>
        <v/>
      </c>
      <c r="R70" s="39"/>
    </row>
    <row r="71" spans="1:18" ht="18" customHeight="1">
      <c r="B71" s="68"/>
      <c r="C71" s="69"/>
      <c r="D71" s="70"/>
      <c r="E71" s="71"/>
      <c r="F71" s="72"/>
      <c r="G71" s="73"/>
      <c r="H71" s="20" t="s">
        <v>18</v>
      </c>
      <c r="I71" s="30"/>
      <c r="J71" s="55"/>
      <c r="K71" s="57"/>
      <c r="L71" s="59"/>
      <c r="M71" s="61"/>
      <c r="N71" s="64"/>
      <c r="O71" s="65"/>
      <c r="P71" s="67"/>
      <c r="Q71" s="40"/>
      <c r="R71" s="41"/>
    </row>
    <row r="72" spans="1:18" ht="18" customHeight="1">
      <c r="B72" s="42"/>
      <c r="C72" s="43"/>
      <c r="D72" s="46"/>
      <c r="E72" s="47"/>
      <c r="F72" s="50"/>
      <c r="G72" s="51"/>
      <c r="H72" s="19" t="s">
        <v>19</v>
      </c>
      <c r="I72" s="29"/>
      <c r="J72" s="54"/>
      <c r="K72" s="56"/>
      <c r="L72" s="58"/>
      <c r="M72" s="60"/>
      <c r="N72" s="62"/>
      <c r="O72" s="63"/>
      <c r="P72" s="66"/>
      <c r="Q72" s="38" t="str">
        <f>IF(B72="","",IF(D72&lt;F72,"既入金額OVER",IF(J72&gt;100,"出来高OVER",IF((I72+I73)&gt;ROUNDDOWN((D72*(J72/100)-F72),-3),"請求額が出来高を超えています",""))))</f>
        <v/>
      </c>
      <c r="R72" s="39"/>
    </row>
    <row r="73" spans="1:18" ht="18" customHeight="1">
      <c r="B73" s="68"/>
      <c r="C73" s="69"/>
      <c r="D73" s="70"/>
      <c r="E73" s="71"/>
      <c r="F73" s="72"/>
      <c r="G73" s="73"/>
      <c r="H73" s="20" t="s">
        <v>18</v>
      </c>
      <c r="I73" s="30"/>
      <c r="J73" s="55"/>
      <c r="K73" s="57"/>
      <c r="L73" s="59"/>
      <c r="M73" s="61"/>
      <c r="N73" s="64"/>
      <c r="O73" s="65"/>
      <c r="P73" s="67"/>
      <c r="Q73" s="40"/>
      <c r="R73" s="41"/>
    </row>
    <row r="74" spans="1:18" ht="18" customHeight="1">
      <c r="B74" s="42"/>
      <c r="C74" s="43"/>
      <c r="D74" s="46"/>
      <c r="E74" s="47"/>
      <c r="F74" s="50"/>
      <c r="G74" s="51"/>
      <c r="H74" s="19" t="s">
        <v>19</v>
      </c>
      <c r="I74" s="29"/>
      <c r="J74" s="54"/>
      <c r="K74" s="56"/>
      <c r="L74" s="58"/>
      <c r="M74" s="60"/>
      <c r="N74" s="62"/>
      <c r="O74" s="63"/>
      <c r="P74" s="66"/>
      <c r="Q74" s="38" t="str">
        <f>IF(B74="","",IF(D74&lt;F74,"既入金額OVER",IF(J74&gt;100,"出来高OVER",IF((I74+I75)&gt;ROUNDDOWN((D74*(J74/100)-F74),-3),"請求額が出来高を超えています",""))))</f>
        <v/>
      </c>
      <c r="R74" s="39"/>
    </row>
    <row r="75" spans="1:18" ht="18" customHeight="1">
      <c r="B75" s="68"/>
      <c r="C75" s="69"/>
      <c r="D75" s="70"/>
      <c r="E75" s="71"/>
      <c r="F75" s="72"/>
      <c r="G75" s="73"/>
      <c r="H75" s="20" t="s">
        <v>18</v>
      </c>
      <c r="I75" s="30"/>
      <c r="J75" s="55"/>
      <c r="K75" s="57"/>
      <c r="L75" s="59"/>
      <c r="M75" s="61"/>
      <c r="N75" s="64"/>
      <c r="O75" s="65"/>
      <c r="P75" s="67"/>
      <c r="Q75" s="40"/>
      <c r="R75" s="41"/>
    </row>
    <row r="76" spans="1:18" ht="18" customHeight="1">
      <c r="B76" s="42"/>
      <c r="C76" s="43"/>
      <c r="D76" s="46"/>
      <c r="E76" s="47"/>
      <c r="F76" s="50"/>
      <c r="G76" s="51"/>
      <c r="H76" s="19" t="s">
        <v>19</v>
      </c>
      <c r="I76" s="29"/>
      <c r="J76" s="54"/>
      <c r="K76" s="56"/>
      <c r="L76" s="58"/>
      <c r="M76" s="60"/>
      <c r="N76" s="62"/>
      <c r="O76" s="63"/>
      <c r="P76" s="66"/>
      <c r="Q76" s="38" t="str">
        <f>IF(B76="","",IF(D76&lt;F76,"既入金額OVER",IF(J76&gt;100,"出来高OVER",IF((I76+I77)&gt;ROUNDDOWN((D76*(J76/100)-F76),-3),"請求額が出来高を超えています",""))))</f>
        <v/>
      </c>
      <c r="R76" s="39"/>
    </row>
    <row r="77" spans="1:18" ht="18" customHeight="1">
      <c r="B77" s="68"/>
      <c r="C77" s="69"/>
      <c r="D77" s="70"/>
      <c r="E77" s="71"/>
      <c r="F77" s="72"/>
      <c r="G77" s="73"/>
      <c r="H77" s="20" t="s">
        <v>18</v>
      </c>
      <c r="I77" s="30"/>
      <c r="J77" s="55"/>
      <c r="K77" s="57"/>
      <c r="L77" s="59"/>
      <c r="M77" s="61"/>
      <c r="N77" s="64"/>
      <c r="O77" s="65"/>
      <c r="P77" s="67"/>
      <c r="Q77" s="40"/>
      <c r="R77" s="41"/>
    </row>
    <row r="78" spans="1:18" ht="18" customHeight="1">
      <c r="B78" s="42"/>
      <c r="C78" s="43"/>
      <c r="D78" s="46"/>
      <c r="E78" s="47"/>
      <c r="F78" s="50"/>
      <c r="G78" s="51"/>
      <c r="H78" s="19" t="s">
        <v>19</v>
      </c>
      <c r="I78" s="29"/>
      <c r="J78" s="54"/>
      <c r="K78" s="56"/>
      <c r="L78" s="58"/>
      <c r="M78" s="60"/>
      <c r="N78" s="62"/>
      <c r="O78" s="63"/>
      <c r="P78" s="66"/>
      <c r="Q78" s="38" t="str">
        <f>IF(B78="","",IF(D78&lt;F78,"既入金額OVER",IF(J78&gt;100,"出来高OVER",IF((I78+I79)&gt;ROUNDDOWN((D78*(J78/100)-F78),-3),"請求額が出来高を超えています",""))))</f>
        <v/>
      </c>
      <c r="R78" s="39"/>
    </row>
    <row r="79" spans="1:18" ht="18" customHeight="1">
      <c r="B79" s="68"/>
      <c r="C79" s="69"/>
      <c r="D79" s="70"/>
      <c r="E79" s="71"/>
      <c r="F79" s="72"/>
      <c r="G79" s="73"/>
      <c r="H79" s="20" t="s">
        <v>18</v>
      </c>
      <c r="I79" s="30"/>
      <c r="J79" s="55"/>
      <c r="K79" s="57"/>
      <c r="L79" s="59"/>
      <c r="M79" s="61"/>
      <c r="N79" s="64"/>
      <c r="O79" s="65"/>
      <c r="P79" s="67"/>
      <c r="Q79" s="40"/>
      <c r="R79" s="41"/>
    </row>
    <row r="80" spans="1:18" ht="18" customHeight="1">
      <c r="B80" s="42"/>
      <c r="C80" s="43"/>
      <c r="D80" s="46"/>
      <c r="E80" s="47"/>
      <c r="F80" s="50"/>
      <c r="G80" s="51"/>
      <c r="H80" s="19" t="s">
        <v>19</v>
      </c>
      <c r="I80" s="29"/>
      <c r="J80" s="54"/>
      <c r="K80" s="56"/>
      <c r="L80" s="58"/>
      <c r="M80" s="60"/>
      <c r="N80" s="62"/>
      <c r="O80" s="63"/>
      <c r="P80" s="66"/>
      <c r="Q80" s="38" t="str">
        <f>IF(B80="","",IF(D80&lt;F80,"既入金額OVER",IF(J80&gt;100,"出来高OVER",IF((I80+I81)&gt;ROUNDDOWN((D80*(J80/100)-F80),-3),"請求額が出来高を超えています",""))))</f>
        <v/>
      </c>
      <c r="R80" s="39"/>
    </row>
    <row r="81" spans="2:18" ht="18" customHeight="1">
      <c r="B81" s="68"/>
      <c r="C81" s="69"/>
      <c r="D81" s="70"/>
      <c r="E81" s="71"/>
      <c r="F81" s="72"/>
      <c r="G81" s="73"/>
      <c r="H81" s="20" t="s">
        <v>18</v>
      </c>
      <c r="I81" s="30"/>
      <c r="J81" s="55"/>
      <c r="K81" s="57"/>
      <c r="L81" s="59"/>
      <c r="M81" s="61"/>
      <c r="N81" s="64"/>
      <c r="O81" s="65"/>
      <c r="P81" s="67"/>
      <c r="Q81" s="40"/>
      <c r="R81" s="41"/>
    </row>
    <row r="82" spans="2:18" ht="18" customHeight="1">
      <c r="B82" s="42"/>
      <c r="C82" s="43"/>
      <c r="D82" s="46"/>
      <c r="E82" s="47"/>
      <c r="F82" s="50"/>
      <c r="G82" s="51"/>
      <c r="H82" s="19" t="s">
        <v>19</v>
      </c>
      <c r="I82" s="29"/>
      <c r="J82" s="54"/>
      <c r="K82" s="56"/>
      <c r="L82" s="58"/>
      <c r="M82" s="60"/>
      <c r="N82" s="62"/>
      <c r="O82" s="63"/>
      <c r="P82" s="66"/>
      <c r="Q82" s="38" t="str">
        <f>IF(B82="","",IF(D82&lt;F82,"既入金額OVER",IF(J82&gt;100,"出来高OVER",IF((I82+I83)&gt;ROUNDDOWN((D82*(J82/100)-F82),-3),"請求額が出来高を超えています",""))))</f>
        <v/>
      </c>
      <c r="R82" s="39"/>
    </row>
    <row r="83" spans="2:18" ht="18" customHeight="1">
      <c r="B83" s="68"/>
      <c r="C83" s="69"/>
      <c r="D83" s="70"/>
      <c r="E83" s="71"/>
      <c r="F83" s="72"/>
      <c r="G83" s="73"/>
      <c r="H83" s="20" t="s">
        <v>18</v>
      </c>
      <c r="I83" s="30"/>
      <c r="J83" s="55"/>
      <c r="K83" s="57"/>
      <c r="L83" s="59"/>
      <c r="M83" s="61"/>
      <c r="N83" s="64"/>
      <c r="O83" s="65"/>
      <c r="P83" s="67"/>
      <c r="Q83" s="40"/>
      <c r="R83" s="41"/>
    </row>
    <row r="84" spans="2:18" ht="18" customHeight="1">
      <c r="B84" s="42"/>
      <c r="C84" s="43"/>
      <c r="D84" s="46"/>
      <c r="E84" s="47"/>
      <c r="F84" s="50"/>
      <c r="G84" s="51"/>
      <c r="H84" s="19" t="s">
        <v>19</v>
      </c>
      <c r="I84" s="29"/>
      <c r="J84" s="54"/>
      <c r="K84" s="56"/>
      <c r="L84" s="58"/>
      <c r="M84" s="60"/>
      <c r="N84" s="62"/>
      <c r="O84" s="63"/>
      <c r="P84" s="66"/>
      <c r="Q84" s="38" t="str">
        <f>IF(B84="","",IF(D84&lt;F84,"既入金額OVER",IF(J84&gt;100,"出来高OVER",IF((I84+I85)&gt;ROUNDDOWN((D84*(J84/100)-F84),-3),"請求額が出来高を超えています",""))))</f>
        <v/>
      </c>
      <c r="R84" s="39"/>
    </row>
    <row r="85" spans="2:18" ht="18" customHeight="1">
      <c r="B85" s="68"/>
      <c r="C85" s="69"/>
      <c r="D85" s="70"/>
      <c r="E85" s="71"/>
      <c r="F85" s="72"/>
      <c r="G85" s="73"/>
      <c r="H85" s="20" t="s">
        <v>18</v>
      </c>
      <c r="I85" s="30"/>
      <c r="J85" s="55"/>
      <c r="K85" s="57"/>
      <c r="L85" s="59"/>
      <c r="M85" s="61"/>
      <c r="N85" s="64"/>
      <c r="O85" s="65"/>
      <c r="P85" s="67"/>
      <c r="Q85" s="40"/>
      <c r="R85" s="41"/>
    </row>
    <row r="86" spans="2:18" ht="18" customHeight="1">
      <c r="B86" s="42"/>
      <c r="C86" s="43"/>
      <c r="D86" s="46"/>
      <c r="E86" s="47"/>
      <c r="F86" s="50"/>
      <c r="G86" s="51"/>
      <c r="H86" s="19" t="s">
        <v>19</v>
      </c>
      <c r="I86" s="29"/>
      <c r="J86" s="54"/>
      <c r="K86" s="56"/>
      <c r="L86" s="58"/>
      <c r="M86" s="60"/>
      <c r="N86" s="62"/>
      <c r="O86" s="63"/>
      <c r="P86" s="66"/>
      <c r="Q86" s="38" t="str">
        <f>IF(B86="","",IF(D86&lt;F86,"既入金額OVER",IF(J86&gt;100,"出来高OVER",IF((I86+I87)&gt;ROUNDDOWN((D86*(J86/100)-F86),-3),"請求額が出来高を超えています",""))))</f>
        <v/>
      </c>
      <c r="R86" s="39"/>
    </row>
    <row r="87" spans="2:18" ht="18" customHeight="1">
      <c r="B87" s="68"/>
      <c r="C87" s="69"/>
      <c r="D87" s="70"/>
      <c r="E87" s="71"/>
      <c r="F87" s="72"/>
      <c r="G87" s="73"/>
      <c r="H87" s="20" t="s">
        <v>18</v>
      </c>
      <c r="I87" s="30"/>
      <c r="J87" s="55"/>
      <c r="K87" s="57"/>
      <c r="L87" s="59"/>
      <c r="M87" s="61"/>
      <c r="N87" s="64"/>
      <c r="O87" s="65"/>
      <c r="P87" s="67"/>
      <c r="Q87" s="40"/>
      <c r="R87" s="41"/>
    </row>
    <row r="88" spans="2:18" ht="18" customHeight="1">
      <c r="B88" s="42"/>
      <c r="C88" s="43"/>
      <c r="D88" s="46"/>
      <c r="E88" s="47"/>
      <c r="F88" s="50"/>
      <c r="G88" s="51"/>
      <c r="H88" s="19" t="s">
        <v>19</v>
      </c>
      <c r="I88" s="29"/>
      <c r="J88" s="54"/>
      <c r="K88" s="56"/>
      <c r="L88" s="58"/>
      <c r="M88" s="60"/>
      <c r="N88" s="62"/>
      <c r="O88" s="63"/>
      <c r="P88" s="66"/>
      <c r="Q88" s="38" t="str">
        <f>IF(B88="","",IF(D88&lt;F88,"既入金額OVER",IF(J88&gt;100,"出来高OVER",IF((I88+I89)&gt;ROUNDDOWN((D88*(J88/100)-F88),-3),"請求額が出来高を超えています",""))))</f>
        <v/>
      </c>
      <c r="R88" s="39"/>
    </row>
    <row r="89" spans="2:18" ht="18" customHeight="1">
      <c r="B89" s="68"/>
      <c r="C89" s="69"/>
      <c r="D89" s="70"/>
      <c r="E89" s="71"/>
      <c r="F89" s="72"/>
      <c r="G89" s="73"/>
      <c r="H89" s="20" t="s">
        <v>18</v>
      </c>
      <c r="I89" s="30"/>
      <c r="J89" s="55"/>
      <c r="K89" s="57"/>
      <c r="L89" s="59"/>
      <c r="M89" s="61"/>
      <c r="N89" s="64"/>
      <c r="O89" s="65"/>
      <c r="P89" s="67"/>
      <c r="Q89" s="40"/>
      <c r="R89" s="41"/>
    </row>
    <row r="90" spans="2:18" ht="18" customHeight="1">
      <c r="B90" s="42"/>
      <c r="C90" s="43"/>
      <c r="D90" s="46"/>
      <c r="E90" s="47"/>
      <c r="F90" s="50"/>
      <c r="G90" s="51"/>
      <c r="H90" s="19" t="s">
        <v>19</v>
      </c>
      <c r="I90" s="29"/>
      <c r="J90" s="54"/>
      <c r="K90" s="56"/>
      <c r="L90" s="58"/>
      <c r="M90" s="60"/>
      <c r="N90" s="62"/>
      <c r="O90" s="63"/>
      <c r="P90" s="66"/>
      <c r="Q90" s="38" t="str">
        <f>IF(B90="","",IF(D90&lt;F90,"既入金額OVER",IF(J90&gt;100,"出来高OVER",IF((I90+I91)&gt;ROUNDDOWN((D90*(J90/100)-F90),-3),"請求額が出来高を超えています",""))))</f>
        <v/>
      </c>
      <c r="R90" s="39"/>
    </row>
    <row r="91" spans="2:18" ht="18" customHeight="1">
      <c r="B91" s="68"/>
      <c r="C91" s="69"/>
      <c r="D91" s="70"/>
      <c r="E91" s="71"/>
      <c r="F91" s="72"/>
      <c r="G91" s="73"/>
      <c r="H91" s="20" t="s">
        <v>18</v>
      </c>
      <c r="I91" s="30"/>
      <c r="J91" s="55"/>
      <c r="K91" s="57"/>
      <c r="L91" s="59"/>
      <c r="M91" s="61"/>
      <c r="N91" s="64"/>
      <c r="O91" s="65"/>
      <c r="P91" s="67"/>
      <c r="Q91" s="40"/>
      <c r="R91" s="41"/>
    </row>
    <row r="92" spans="2:18" ht="18" customHeight="1">
      <c r="B92" s="42"/>
      <c r="C92" s="43"/>
      <c r="D92" s="46"/>
      <c r="E92" s="47"/>
      <c r="F92" s="50"/>
      <c r="G92" s="51"/>
      <c r="H92" s="19" t="s">
        <v>19</v>
      </c>
      <c r="I92" s="29"/>
      <c r="J92" s="54"/>
      <c r="K92" s="56"/>
      <c r="L92" s="58"/>
      <c r="M92" s="60"/>
      <c r="N92" s="62"/>
      <c r="O92" s="63"/>
      <c r="P92" s="66"/>
      <c r="Q92" s="38" t="str">
        <f>IF(B92="","",IF(D92&lt;F92,"既入金額OVER",IF(J92&gt;100,"出来高OVER",IF((I92+I93)&gt;ROUNDDOWN((D92*(J92/100)-F92),-3),"請求額が出来高を超えています",""))))</f>
        <v/>
      </c>
      <c r="R92" s="39"/>
    </row>
    <row r="93" spans="2:18" ht="18" customHeight="1">
      <c r="B93" s="68"/>
      <c r="C93" s="69"/>
      <c r="D93" s="70"/>
      <c r="E93" s="71"/>
      <c r="F93" s="72"/>
      <c r="G93" s="73"/>
      <c r="H93" s="20" t="s">
        <v>18</v>
      </c>
      <c r="I93" s="30"/>
      <c r="J93" s="55"/>
      <c r="K93" s="57"/>
      <c r="L93" s="59"/>
      <c r="M93" s="61"/>
      <c r="N93" s="64"/>
      <c r="O93" s="65"/>
      <c r="P93" s="67"/>
      <c r="Q93" s="40"/>
      <c r="R93" s="41"/>
    </row>
    <row r="94" spans="2:18" ht="18" customHeight="1">
      <c r="B94" s="42"/>
      <c r="C94" s="43"/>
      <c r="D94" s="46"/>
      <c r="E94" s="47"/>
      <c r="F94" s="50"/>
      <c r="G94" s="51"/>
      <c r="H94" s="19" t="s">
        <v>19</v>
      </c>
      <c r="I94" s="29"/>
      <c r="J94" s="54"/>
      <c r="K94" s="56"/>
      <c r="L94" s="58"/>
      <c r="M94" s="60"/>
      <c r="N94" s="62"/>
      <c r="O94" s="63"/>
      <c r="P94" s="66"/>
      <c r="Q94" s="38" t="str">
        <f>IF(B94="","",IF(D94&lt;F94,"既入金額OVER",IF(J94&gt;100,"出来高OVER",IF((I94+I95)&gt;ROUNDDOWN((D94*(J94/100)-F94),-3),"請求額が出来高を超えています",""))))</f>
        <v/>
      </c>
      <c r="R94" s="39"/>
    </row>
    <row r="95" spans="2:18" ht="18" customHeight="1">
      <c r="B95" s="68"/>
      <c r="C95" s="69"/>
      <c r="D95" s="70"/>
      <c r="E95" s="71"/>
      <c r="F95" s="72"/>
      <c r="G95" s="73"/>
      <c r="H95" s="20" t="s">
        <v>18</v>
      </c>
      <c r="I95" s="30"/>
      <c r="J95" s="55"/>
      <c r="K95" s="57"/>
      <c r="L95" s="59"/>
      <c r="M95" s="61"/>
      <c r="N95" s="64"/>
      <c r="O95" s="65"/>
      <c r="P95" s="67"/>
      <c r="Q95" s="40"/>
      <c r="R95" s="41"/>
    </row>
    <row r="96" spans="2:18" ht="18" customHeight="1">
      <c r="B96" s="42"/>
      <c r="C96" s="43"/>
      <c r="D96" s="46"/>
      <c r="E96" s="47"/>
      <c r="F96" s="50"/>
      <c r="G96" s="51"/>
      <c r="H96" s="19" t="s">
        <v>19</v>
      </c>
      <c r="I96" s="29"/>
      <c r="J96" s="54"/>
      <c r="K96" s="56"/>
      <c r="L96" s="58"/>
      <c r="M96" s="60"/>
      <c r="N96" s="62"/>
      <c r="O96" s="63"/>
      <c r="P96" s="66"/>
      <c r="Q96" s="38" t="str">
        <f>IF(B96="","",IF(D96&lt;F96,"既入金額OVER",IF(J96&gt;100,"出来高OVER",IF((I96+I97)&gt;ROUNDDOWN((D96*(J96/100)-F96),-3),"請求額が出来高を超えています",""))))</f>
        <v/>
      </c>
      <c r="R96" s="39"/>
    </row>
    <row r="97" spans="2:18" ht="18" customHeight="1" thickBot="1">
      <c r="B97" s="44"/>
      <c r="C97" s="45"/>
      <c r="D97" s="48"/>
      <c r="E97" s="49"/>
      <c r="F97" s="52"/>
      <c r="G97" s="53"/>
      <c r="H97" s="21" t="s">
        <v>18</v>
      </c>
      <c r="I97" s="31"/>
      <c r="J97" s="55"/>
      <c r="K97" s="57"/>
      <c r="L97" s="59"/>
      <c r="M97" s="61"/>
      <c r="N97" s="64"/>
      <c r="O97" s="65"/>
      <c r="P97" s="67"/>
      <c r="Q97" s="40"/>
      <c r="R97" s="41"/>
    </row>
    <row r="98" spans="2:18" ht="15" customHeight="1">
      <c r="B98" s="3" t="s">
        <v>28</v>
      </c>
    </row>
  </sheetData>
  <mergeCells count="420">
    <mergeCell ref="M49:M50"/>
    <mergeCell ref="N49:O50"/>
    <mergeCell ref="P49:P50"/>
    <mergeCell ref="Q49:R50"/>
    <mergeCell ref="B51:C52"/>
    <mergeCell ref="D51:E52"/>
    <mergeCell ref="F51:G52"/>
    <mergeCell ref="J51:J52"/>
    <mergeCell ref="K51:K52"/>
    <mergeCell ref="B49:C50"/>
    <mergeCell ref="D49:E50"/>
    <mergeCell ref="F49:G50"/>
    <mergeCell ref="J49:J50"/>
    <mergeCell ref="K49:K50"/>
    <mergeCell ref="L51:L52"/>
    <mergeCell ref="M51:M52"/>
    <mergeCell ref="N51:O52"/>
    <mergeCell ref="P51:P52"/>
    <mergeCell ref="D47:E48"/>
    <mergeCell ref="F47:G48"/>
    <mergeCell ref="J47:J48"/>
    <mergeCell ref="K47:K48"/>
    <mergeCell ref="B45:C46"/>
    <mergeCell ref="D45:E46"/>
    <mergeCell ref="F45:G46"/>
    <mergeCell ref="J45:J46"/>
    <mergeCell ref="K45:K46"/>
    <mergeCell ref="N59:O60"/>
    <mergeCell ref="P59:P60"/>
    <mergeCell ref="Q59:R60"/>
    <mergeCell ref="N6:Q6"/>
    <mergeCell ref="K23:K24"/>
    <mergeCell ref="L23:L24"/>
    <mergeCell ref="F27:G28"/>
    <mergeCell ref="K27:K28"/>
    <mergeCell ref="K29:K30"/>
    <mergeCell ref="A33:R33"/>
    <mergeCell ref="D36:E36"/>
    <mergeCell ref="B43:C44"/>
    <mergeCell ref="B35:C36"/>
    <mergeCell ref="B41:C42"/>
    <mergeCell ref="D41:E42"/>
    <mergeCell ref="F41:G42"/>
    <mergeCell ref="B37:C38"/>
    <mergeCell ref="B55:C56"/>
    <mergeCell ref="D55:E56"/>
    <mergeCell ref="K41:K42"/>
    <mergeCell ref="B39:C40"/>
    <mergeCell ref="D39:E40"/>
    <mergeCell ref="F39:G40"/>
    <mergeCell ref="B47:C48"/>
    <mergeCell ref="D59:E60"/>
    <mergeCell ref="F59:G60"/>
    <mergeCell ref="J59:J60"/>
    <mergeCell ref="K59:K60"/>
    <mergeCell ref="L59:L60"/>
    <mergeCell ref="F36:G36"/>
    <mergeCell ref="B23:C24"/>
    <mergeCell ref="D23:E24"/>
    <mergeCell ref="F23:G24"/>
    <mergeCell ref="D35:E35"/>
    <mergeCell ref="F35:G35"/>
    <mergeCell ref="B27:C28"/>
    <mergeCell ref="D27:E28"/>
    <mergeCell ref="B31:R31"/>
    <mergeCell ref="L25:L26"/>
    <mergeCell ref="J27:J28"/>
    <mergeCell ref="D37:E38"/>
    <mergeCell ref="F37:G38"/>
    <mergeCell ref="K37:K38"/>
    <mergeCell ref="J39:J40"/>
    <mergeCell ref="B29:C30"/>
    <mergeCell ref="D29:E30"/>
    <mergeCell ref="F29:G30"/>
    <mergeCell ref="M59:M60"/>
    <mergeCell ref="C10:E10"/>
    <mergeCell ref="B11:C12"/>
    <mergeCell ref="D11:E11"/>
    <mergeCell ref="F11:G11"/>
    <mergeCell ref="D12:E12"/>
    <mergeCell ref="F12:G12"/>
    <mergeCell ref="H11:I11"/>
    <mergeCell ref="K11:M11"/>
    <mergeCell ref="J10:M10"/>
    <mergeCell ref="B13:C14"/>
    <mergeCell ref="D13:E14"/>
    <mergeCell ref="F13:G14"/>
    <mergeCell ref="J15:J16"/>
    <mergeCell ref="M15:M16"/>
    <mergeCell ref="L13:L14"/>
    <mergeCell ref="B19:C20"/>
    <mergeCell ref="D19:E20"/>
    <mergeCell ref="F19:G20"/>
    <mergeCell ref="K19:K20"/>
    <mergeCell ref="L19:L20"/>
    <mergeCell ref="M19:M20"/>
    <mergeCell ref="B17:C18"/>
    <mergeCell ref="D17:E18"/>
    <mergeCell ref="F17:G18"/>
    <mergeCell ref="K17:K18"/>
    <mergeCell ref="L17:L18"/>
    <mergeCell ref="B15:C16"/>
    <mergeCell ref="D15:E16"/>
    <mergeCell ref="F15:G16"/>
    <mergeCell ref="K15:K16"/>
    <mergeCell ref="B21:C22"/>
    <mergeCell ref="D21:E22"/>
    <mergeCell ref="F21:G22"/>
    <mergeCell ref="J19:J20"/>
    <mergeCell ref="K21:K22"/>
    <mergeCell ref="B25:C26"/>
    <mergeCell ref="D25:E26"/>
    <mergeCell ref="F25:G26"/>
    <mergeCell ref="K25:K26"/>
    <mergeCell ref="J23:J24"/>
    <mergeCell ref="A1:R1"/>
    <mergeCell ref="N3:Q3"/>
    <mergeCell ref="N4:Q4"/>
    <mergeCell ref="N5:Q5"/>
    <mergeCell ref="J8:M8"/>
    <mergeCell ref="J9:M9"/>
    <mergeCell ref="B3:E3"/>
    <mergeCell ref="B5:D5"/>
    <mergeCell ref="G3:J3"/>
    <mergeCell ref="C8:E8"/>
    <mergeCell ref="C9:E9"/>
    <mergeCell ref="B53:C54"/>
    <mergeCell ref="D53:E54"/>
    <mergeCell ref="F53:G54"/>
    <mergeCell ref="B63:C64"/>
    <mergeCell ref="D63:E64"/>
    <mergeCell ref="F63:G64"/>
    <mergeCell ref="K63:K64"/>
    <mergeCell ref="D43:E44"/>
    <mergeCell ref="F43:G44"/>
    <mergeCell ref="K43:K44"/>
    <mergeCell ref="J43:J44"/>
    <mergeCell ref="B57:C58"/>
    <mergeCell ref="D57:E58"/>
    <mergeCell ref="B61:C62"/>
    <mergeCell ref="D61:E62"/>
    <mergeCell ref="F61:G62"/>
    <mergeCell ref="K61:K62"/>
    <mergeCell ref="J61:J62"/>
    <mergeCell ref="F55:G56"/>
    <mergeCell ref="K55:K56"/>
    <mergeCell ref="J55:J56"/>
    <mergeCell ref="F57:G58"/>
    <mergeCell ref="K57:K58"/>
    <mergeCell ref="B59:C60"/>
    <mergeCell ref="N11:O12"/>
    <mergeCell ref="Q11:R12"/>
    <mergeCell ref="H12:I12"/>
    <mergeCell ref="K12:M12"/>
    <mergeCell ref="J13:J14"/>
    <mergeCell ref="M13:M14"/>
    <mergeCell ref="N13:O14"/>
    <mergeCell ref="P13:P14"/>
    <mergeCell ref="Q13:R14"/>
    <mergeCell ref="K13:K14"/>
    <mergeCell ref="N15:O16"/>
    <mergeCell ref="P15:P16"/>
    <mergeCell ref="Q15:R16"/>
    <mergeCell ref="J17:J18"/>
    <mergeCell ref="M17:M18"/>
    <mergeCell ref="N17:O18"/>
    <mergeCell ref="P17:P18"/>
    <mergeCell ref="Q17:R18"/>
    <mergeCell ref="L15:L16"/>
    <mergeCell ref="N19:O20"/>
    <mergeCell ref="P19:P20"/>
    <mergeCell ref="Q19:R20"/>
    <mergeCell ref="J21:J22"/>
    <mergeCell ref="M21:M22"/>
    <mergeCell ref="N21:O22"/>
    <mergeCell ref="P21:P22"/>
    <mergeCell ref="Q21:R22"/>
    <mergeCell ref="L21:L22"/>
    <mergeCell ref="M23:M24"/>
    <mergeCell ref="N23:O24"/>
    <mergeCell ref="P23:P24"/>
    <mergeCell ref="Q23:R24"/>
    <mergeCell ref="J25:J26"/>
    <mergeCell ref="M25:M26"/>
    <mergeCell ref="N25:O26"/>
    <mergeCell ref="P25:P26"/>
    <mergeCell ref="Q25:R26"/>
    <mergeCell ref="M27:M28"/>
    <mergeCell ref="N27:O28"/>
    <mergeCell ref="P27:P28"/>
    <mergeCell ref="Q27:R28"/>
    <mergeCell ref="J29:J30"/>
    <mergeCell ref="M29:M30"/>
    <mergeCell ref="N29:O30"/>
    <mergeCell ref="P29:P30"/>
    <mergeCell ref="Q29:R30"/>
    <mergeCell ref="L27:L28"/>
    <mergeCell ref="L29:L30"/>
    <mergeCell ref="H35:I35"/>
    <mergeCell ref="K35:M35"/>
    <mergeCell ref="N35:O36"/>
    <mergeCell ref="Q35:R36"/>
    <mergeCell ref="H36:I36"/>
    <mergeCell ref="K36:M36"/>
    <mergeCell ref="J37:J38"/>
    <mergeCell ref="M37:M38"/>
    <mergeCell ref="N37:O38"/>
    <mergeCell ref="P37:P38"/>
    <mergeCell ref="Q37:R38"/>
    <mergeCell ref="L37:L38"/>
    <mergeCell ref="M39:M40"/>
    <mergeCell ref="N39:O40"/>
    <mergeCell ref="P39:P40"/>
    <mergeCell ref="Q39:R40"/>
    <mergeCell ref="J41:J42"/>
    <mergeCell ref="M41:M42"/>
    <mergeCell ref="N41:O42"/>
    <mergeCell ref="P41:P42"/>
    <mergeCell ref="Q41:R42"/>
    <mergeCell ref="K39:K40"/>
    <mergeCell ref="L41:L42"/>
    <mergeCell ref="L39:L40"/>
    <mergeCell ref="P43:P44"/>
    <mergeCell ref="Q43:R44"/>
    <mergeCell ref="J53:J54"/>
    <mergeCell ref="M53:M54"/>
    <mergeCell ref="N53:O54"/>
    <mergeCell ref="P53:P54"/>
    <mergeCell ref="Q53:R54"/>
    <mergeCell ref="M43:M44"/>
    <mergeCell ref="N43:O44"/>
    <mergeCell ref="K53:K54"/>
    <mergeCell ref="L53:L54"/>
    <mergeCell ref="L43:L44"/>
    <mergeCell ref="L47:L48"/>
    <mergeCell ref="M47:M48"/>
    <mergeCell ref="N47:O48"/>
    <mergeCell ref="P47:P48"/>
    <mergeCell ref="Q47:R48"/>
    <mergeCell ref="L45:L46"/>
    <mergeCell ref="M45:M46"/>
    <mergeCell ref="N45:O46"/>
    <mergeCell ref="P45:P46"/>
    <mergeCell ref="Q45:R46"/>
    <mergeCell ref="Q51:R52"/>
    <mergeCell ref="L49:L50"/>
    <mergeCell ref="M55:M56"/>
    <mergeCell ref="N55:O56"/>
    <mergeCell ref="P55:P56"/>
    <mergeCell ref="Q55:R56"/>
    <mergeCell ref="J57:J58"/>
    <mergeCell ref="M57:M58"/>
    <mergeCell ref="N57:O58"/>
    <mergeCell ref="P57:P58"/>
    <mergeCell ref="Q57:R58"/>
    <mergeCell ref="L57:L58"/>
    <mergeCell ref="L55:L56"/>
    <mergeCell ref="M61:M62"/>
    <mergeCell ref="N61:O62"/>
    <mergeCell ref="P61:P62"/>
    <mergeCell ref="Q61:R62"/>
    <mergeCell ref="J63:J64"/>
    <mergeCell ref="M63:M64"/>
    <mergeCell ref="N63:O64"/>
    <mergeCell ref="P63:P64"/>
    <mergeCell ref="Q63:R64"/>
    <mergeCell ref="L63:L64"/>
    <mergeCell ref="L61:L62"/>
    <mergeCell ref="A66:R66"/>
    <mergeCell ref="B68:C69"/>
    <mergeCell ref="D68:E68"/>
    <mergeCell ref="F68:G68"/>
    <mergeCell ref="H68:I68"/>
    <mergeCell ref="K68:M68"/>
    <mergeCell ref="N68:O69"/>
    <mergeCell ref="Q68:R69"/>
    <mergeCell ref="D69:E69"/>
    <mergeCell ref="F69:G69"/>
    <mergeCell ref="H69:I69"/>
    <mergeCell ref="K69:M69"/>
    <mergeCell ref="Q70:R71"/>
    <mergeCell ref="B72:C73"/>
    <mergeCell ref="D72:E73"/>
    <mergeCell ref="F72:G73"/>
    <mergeCell ref="J72:J73"/>
    <mergeCell ref="K72:K73"/>
    <mergeCell ref="L72:L73"/>
    <mergeCell ref="M72:M73"/>
    <mergeCell ref="N72:O73"/>
    <mergeCell ref="P72:P73"/>
    <mergeCell ref="Q72:R73"/>
    <mergeCell ref="B70:C71"/>
    <mergeCell ref="D70:E71"/>
    <mergeCell ref="F70:G71"/>
    <mergeCell ref="J70:J71"/>
    <mergeCell ref="K70:K71"/>
    <mergeCell ref="L70:L71"/>
    <mergeCell ref="M70:M71"/>
    <mergeCell ref="N70:O71"/>
    <mergeCell ref="P70:P71"/>
    <mergeCell ref="Q74:R75"/>
    <mergeCell ref="B76:C77"/>
    <mergeCell ref="D76:E77"/>
    <mergeCell ref="F76:G77"/>
    <mergeCell ref="J76:J77"/>
    <mergeCell ref="K76:K77"/>
    <mergeCell ref="L76:L77"/>
    <mergeCell ref="M76:M77"/>
    <mergeCell ref="N76:O77"/>
    <mergeCell ref="P76:P77"/>
    <mergeCell ref="Q76:R77"/>
    <mergeCell ref="B74:C75"/>
    <mergeCell ref="D74:E75"/>
    <mergeCell ref="F74:G75"/>
    <mergeCell ref="J74:J75"/>
    <mergeCell ref="K74:K75"/>
    <mergeCell ref="L74:L75"/>
    <mergeCell ref="M74:M75"/>
    <mergeCell ref="N74:O75"/>
    <mergeCell ref="P74:P75"/>
    <mergeCell ref="Q78:R79"/>
    <mergeCell ref="B80:C81"/>
    <mergeCell ref="D80:E81"/>
    <mergeCell ref="F80:G81"/>
    <mergeCell ref="J80:J81"/>
    <mergeCell ref="K80:K81"/>
    <mergeCell ref="L80:L81"/>
    <mergeCell ref="M80:M81"/>
    <mergeCell ref="N80:O81"/>
    <mergeCell ref="P80:P81"/>
    <mergeCell ref="Q80:R81"/>
    <mergeCell ref="B78:C79"/>
    <mergeCell ref="D78:E79"/>
    <mergeCell ref="F78:G79"/>
    <mergeCell ref="J78:J79"/>
    <mergeCell ref="K78:K79"/>
    <mergeCell ref="L78:L79"/>
    <mergeCell ref="M78:M79"/>
    <mergeCell ref="N78:O79"/>
    <mergeCell ref="P78:P79"/>
    <mergeCell ref="Q82:R83"/>
    <mergeCell ref="B84:C85"/>
    <mergeCell ref="D84:E85"/>
    <mergeCell ref="F84:G85"/>
    <mergeCell ref="J84:J85"/>
    <mergeCell ref="K84:K85"/>
    <mergeCell ref="L84:L85"/>
    <mergeCell ref="M84:M85"/>
    <mergeCell ref="N84:O85"/>
    <mergeCell ref="P84:P85"/>
    <mergeCell ref="Q84:R85"/>
    <mergeCell ref="B82:C83"/>
    <mergeCell ref="D82:E83"/>
    <mergeCell ref="F82:G83"/>
    <mergeCell ref="J82:J83"/>
    <mergeCell ref="K82:K83"/>
    <mergeCell ref="L82:L83"/>
    <mergeCell ref="M82:M83"/>
    <mergeCell ref="N82:O83"/>
    <mergeCell ref="P82:P83"/>
    <mergeCell ref="Q86:R87"/>
    <mergeCell ref="B88:C89"/>
    <mergeCell ref="D88:E89"/>
    <mergeCell ref="F88:G89"/>
    <mergeCell ref="J88:J89"/>
    <mergeCell ref="K88:K89"/>
    <mergeCell ref="L88:L89"/>
    <mergeCell ref="M88:M89"/>
    <mergeCell ref="N88:O89"/>
    <mergeCell ref="P88:P89"/>
    <mergeCell ref="Q88:R89"/>
    <mergeCell ref="B86:C87"/>
    <mergeCell ref="D86:E87"/>
    <mergeCell ref="F86:G87"/>
    <mergeCell ref="J86:J87"/>
    <mergeCell ref="K86:K87"/>
    <mergeCell ref="L86:L87"/>
    <mergeCell ref="M86:M87"/>
    <mergeCell ref="N86:O87"/>
    <mergeCell ref="P86:P87"/>
    <mergeCell ref="Q90:R91"/>
    <mergeCell ref="B92:C93"/>
    <mergeCell ref="D92:E93"/>
    <mergeCell ref="F92:G93"/>
    <mergeCell ref="J92:J93"/>
    <mergeCell ref="K92:K93"/>
    <mergeCell ref="L92:L93"/>
    <mergeCell ref="M92:M93"/>
    <mergeCell ref="N92:O93"/>
    <mergeCell ref="P92:P93"/>
    <mergeCell ref="Q92:R93"/>
    <mergeCell ref="B90:C91"/>
    <mergeCell ref="D90:E91"/>
    <mergeCell ref="F90:G91"/>
    <mergeCell ref="J90:J91"/>
    <mergeCell ref="K90:K91"/>
    <mergeCell ref="L90:L91"/>
    <mergeCell ref="M90:M91"/>
    <mergeCell ref="N90:O91"/>
    <mergeCell ref="P90:P91"/>
    <mergeCell ref="Q94:R95"/>
    <mergeCell ref="B96:C97"/>
    <mergeCell ref="D96:E97"/>
    <mergeCell ref="F96:G97"/>
    <mergeCell ref="J96:J97"/>
    <mergeCell ref="K96:K97"/>
    <mergeCell ref="L96:L97"/>
    <mergeCell ref="M96:M97"/>
    <mergeCell ref="N96:O97"/>
    <mergeCell ref="P96:P97"/>
    <mergeCell ref="Q96:R97"/>
    <mergeCell ref="B94:C95"/>
    <mergeCell ref="D94:E95"/>
    <mergeCell ref="F94:G95"/>
    <mergeCell ref="J94:J95"/>
    <mergeCell ref="K94:K95"/>
    <mergeCell ref="L94:L95"/>
    <mergeCell ref="M94:M95"/>
    <mergeCell ref="N94:O95"/>
    <mergeCell ref="P94:P95"/>
  </mergeCells>
  <phoneticPr fontId="2"/>
  <conditionalFormatting sqref="Q13">
    <cfRule type="expression" dxfId="47" priority="38" stopIfTrue="1">
      <formula>$Q$13&lt;&gt;""</formula>
    </cfRule>
    <cfRule type="expression" dxfId="46" priority="31" stopIfTrue="1">
      <formula>$Q$17&lt;&gt;""</formula>
    </cfRule>
  </conditionalFormatting>
  <conditionalFormatting sqref="Q15">
    <cfRule type="expression" dxfId="45" priority="32" stopIfTrue="1">
      <formula>$Q$15&lt;&gt;""</formula>
    </cfRule>
  </conditionalFormatting>
  <conditionalFormatting sqref="Q17">
    <cfRule type="expression" dxfId="44" priority="37" stopIfTrue="1">
      <formula>$Q$17&lt;&gt;""</formula>
    </cfRule>
  </conditionalFormatting>
  <conditionalFormatting sqref="Q19">
    <cfRule type="expression" dxfId="43" priority="36" stopIfTrue="1">
      <formula>$Q$19&lt;&gt;""</formula>
    </cfRule>
  </conditionalFormatting>
  <conditionalFormatting sqref="Q21">
    <cfRule type="expression" dxfId="42" priority="35" stopIfTrue="1">
      <formula>$Q$21&lt;&gt;""</formula>
    </cfRule>
  </conditionalFormatting>
  <conditionalFormatting sqref="Q23">
    <cfRule type="expression" dxfId="41" priority="21" stopIfTrue="1">
      <formula>$Q$23&lt;&gt;""</formula>
    </cfRule>
  </conditionalFormatting>
  <conditionalFormatting sqref="Q25">
    <cfRule type="expression" dxfId="40" priority="20" stopIfTrue="1">
      <formula>$Q$25&lt;&gt;""</formula>
    </cfRule>
  </conditionalFormatting>
  <conditionalFormatting sqref="Q27">
    <cfRule type="expression" dxfId="39" priority="34" stopIfTrue="1">
      <formula>$Q$27&lt;&gt;""</formula>
    </cfRule>
  </conditionalFormatting>
  <conditionalFormatting sqref="Q29">
    <cfRule type="expression" dxfId="38" priority="33" stopIfTrue="1">
      <formula>$Q$29&lt;&gt;""</formula>
    </cfRule>
  </conditionalFormatting>
  <conditionalFormatting sqref="Q37">
    <cfRule type="expression" dxfId="37" priority="30" stopIfTrue="1">
      <formula>$Q$37&lt;&gt;""</formula>
    </cfRule>
  </conditionalFormatting>
  <conditionalFormatting sqref="Q39">
    <cfRule type="expression" dxfId="36" priority="29" stopIfTrue="1">
      <formula>$Q$39&lt;&gt;""</formula>
    </cfRule>
  </conditionalFormatting>
  <conditionalFormatting sqref="Q41">
    <cfRule type="expression" dxfId="35" priority="28" stopIfTrue="1">
      <formula>$Q$41&lt;&gt;""</formula>
    </cfRule>
  </conditionalFormatting>
  <conditionalFormatting sqref="Q43">
    <cfRule type="expression" dxfId="34" priority="27" stopIfTrue="1">
      <formula>$Q$43&lt;&gt;""</formula>
    </cfRule>
  </conditionalFormatting>
  <conditionalFormatting sqref="Q45">
    <cfRule type="expression" dxfId="33" priority="15" stopIfTrue="1">
      <formula>$Q$45&lt;&gt;""</formula>
    </cfRule>
  </conditionalFormatting>
  <conditionalFormatting sqref="Q47">
    <cfRule type="expression" dxfId="32" priority="17" stopIfTrue="1">
      <formula>$Q$47&lt;&gt;""</formula>
    </cfRule>
  </conditionalFormatting>
  <conditionalFormatting sqref="Q49">
    <cfRule type="expression" dxfId="31" priority="16" stopIfTrue="1">
      <formula>$Q$49&lt;&gt;""</formula>
    </cfRule>
  </conditionalFormatting>
  <conditionalFormatting sqref="Q51">
    <cfRule type="expression" dxfId="30" priority="18" stopIfTrue="1">
      <formula>$Q$51&lt;&gt;""</formula>
    </cfRule>
  </conditionalFormatting>
  <conditionalFormatting sqref="Q53">
    <cfRule type="expression" dxfId="29" priority="26" stopIfTrue="1">
      <formula>$Q$53&lt;&gt;""</formula>
    </cfRule>
  </conditionalFormatting>
  <conditionalFormatting sqref="Q55">
    <cfRule type="expression" dxfId="28" priority="25" stopIfTrue="1">
      <formula>$Q$55&lt;&gt;""</formula>
    </cfRule>
  </conditionalFormatting>
  <conditionalFormatting sqref="Q57">
    <cfRule type="expression" dxfId="27" priority="24" stopIfTrue="1">
      <formula>$Q$57&lt;&gt;""</formula>
    </cfRule>
  </conditionalFormatting>
  <conditionalFormatting sqref="Q59">
    <cfRule type="expression" dxfId="26" priority="19" stopIfTrue="1">
      <formula>$Q$59&lt;&gt;""</formula>
    </cfRule>
  </conditionalFormatting>
  <conditionalFormatting sqref="Q61">
    <cfRule type="expression" dxfId="25" priority="23" stopIfTrue="1">
      <formula>$Q$61&lt;&gt;""</formula>
    </cfRule>
  </conditionalFormatting>
  <conditionalFormatting sqref="Q63">
    <cfRule type="expression" dxfId="24" priority="22" stopIfTrue="1">
      <formula>$Q$63&lt;&gt;""</formula>
    </cfRule>
  </conditionalFormatting>
  <conditionalFormatting sqref="Q70">
    <cfRule type="expression" dxfId="23" priority="14" stopIfTrue="1">
      <formula>$Q$37&lt;&gt;""</formula>
    </cfRule>
  </conditionalFormatting>
  <conditionalFormatting sqref="Q72">
    <cfRule type="expression" dxfId="22" priority="13" stopIfTrue="1">
      <formula>$Q$39&lt;&gt;""</formula>
    </cfRule>
  </conditionalFormatting>
  <conditionalFormatting sqref="Q74">
    <cfRule type="expression" dxfId="21" priority="12" stopIfTrue="1">
      <formula>$Q$41&lt;&gt;""</formula>
    </cfRule>
  </conditionalFormatting>
  <conditionalFormatting sqref="Q76">
    <cfRule type="expression" dxfId="20" priority="11" stopIfTrue="1">
      <formula>$Q$43&lt;&gt;""</formula>
    </cfRule>
  </conditionalFormatting>
  <conditionalFormatting sqref="Q78">
    <cfRule type="expression" dxfId="19" priority="1" stopIfTrue="1">
      <formula>$Q$45&lt;&gt;""</formula>
    </cfRule>
  </conditionalFormatting>
  <conditionalFormatting sqref="Q80">
    <cfRule type="expression" dxfId="18" priority="3" stopIfTrue="1">
      <formula>$Q$47&lt;&gt;""</formula>
    </cfRule>
  </conditionalFormatting>
  <conditionalFormatting sqref="Q82">
    <cfRule type="expression" dxfId="17" priority="2" stopIfTrue="1">
      <formula>$Q$49&lt;&gt;""</formula>
    </cfRule>
  </conditionalFormatting>
  <conditionalFormatting sqref="Q84">
    <cfRule type="expression" dxfId="16" priority="4" stopIfTrue="1">
      <formula>$Q$51&lt;&gt;""</formula>
    </cfRule>
  </conditionalFormatting>
  <conditionalFormatting sqref="Q86">
    <cfRule type="expression" dxfId="15" priority="10" stopIfTrue="1">
      <formula>$Q$53&lt;&gt;""</formula>
    </cfRule>
  </conditionalFormatting>
  <conditionalFormatting sqref="Q88">
    <cfRule type="expression" dxfId="14" priority="9" stopIfTrue="1">
      <formula>$Q$55&lt;&gt;""</formula>
    </cfRule>
  </conditionalFormatting>
  <conditionalFormatting sqref="Q90">
    <cfRule type="expression" dxfId="13" priority="8" stopIfTrue="1">
      <formula>$Q$57&lt;&gt;""</formula>
    </cfRule>
  </conditionalFormatting>
  <conditionalFormatting sqref="Q92">
    <cfRule type="expression" dxfId="12" priority="5" stopIfTrue="1">
      <formula>$Q$59&lt;&gt;""</formula>
    </cfRule>
  </conditionalFormatting>
  <conditionalFormatting sqref="Q94">
    <cfRule type="expression" dxfId="11" priority="7" stopIfTrue="1">
      <formula>$Q$61&lt;&gt;""</formula>
    </cfRule>
  </conditionalFormatting>
  <conditionalFormatting sqref="Q96">
    <cfRule type="expression" dxfId="10" priority="6" stopIfTrue="1">
      <formula>$Q$63&lt;&gt;""</formula>
    </cfRule>
  </conditionalFormatting>
  <printOptions horizontalCentered="1"/>
  <pageMargins left="0" right="0" top="0.39370078740157483" bottom="0" header="0.27559055118110237" footer="0.23622047244094491"/>
  <pageSetup paperSize="9" orientation="landscape" r:id="rId1"/>
  <headerFooter alignWithMargins="0">
    <oddFooter>&amp;RP&amp;P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zoomScaleNormal="100" workbookViewId="0">
      <selection activeCell="I8" sqref="I8"/>
    </sheetView>
  </sheetViews>
  <sheetFormatPr defaultRowHeight="13.5"/>
  <cols>
    <col min="1" max="1" width="0.625" style="1" customWidth="1"/>
    <col min="2" max="2" width="21.25" style="1" customWidth="1"/>
    <col min="3" max="3" width="4.375" style="1" customWidth="1"/>
    <col min="4" max="4" width="9.375" style="1" customWidth="1"/>
    <col min="5" max="5" width="6.75" style="1" customWidth="1"/>
    <col min="6" max="6" width="5" style="1" customWidth="1"/>
    <col min="7" max="7" width="11.25" style="1" customWidth="1"/>
    <col min="8" max="8" width="5.625" style="1" customWidth="1"/>
    <col min="9" max="9" width="13.75" style="1" customWidth="1"/>
    <col min="10" max="10" width="6.25" style="1" customWidth="1"/>
    <col min="11" max="13" width="5" style="1" customWidth="1"/>
    <col min="14" max="16" width="6.25" style="1" customWidth="1"/>
    <col min="17" max="17" width="17.5" style="1" customWidth="1"/>
    <col min="18" max="18" width="5" style="1" customWidth="1"/>
    <col min="19" max="16384" width="9" style="1"/>
  </cols>
  <sheetData>
    <row r="1" spans="1:18" ht="30" customHeight="1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1.25" customHeight="1"/>
    <row r="3" spans="1:18" ht="26.25" customHeight="1">
      <c r="B3" s="108" t="s">
        <v>27</v>
      </c>
      <c r="C3" s="108"/>
      <c r="D3" s="109"/>
      <c r="E3" s="109"/>
      <c r="G3" s="133">
        <v>42755</v>
      </c>
      <c r="H3" s="133"/>
      <c r="I3" s="133"/>
      <c r="J3" s="133"/>
      <c r="L3" s="6"/>
      <c r="M3" s="7" t="s">
        <v>21</v>
      </c>
      <c r="N3" s="102"/>
      <c r="O3" s="102"/>
      <c r="P3" s="102"/>
      <c r="Q3" s="102"/>
    </row>
    <row r="4" spans="1:18" ht="22.5" customHeight="1">
      <c r="B4" s="4"/>
      <c r="C4" s="4"/>
      <c r="D4" s="5"/>
      <c r="E4" s="5"/>
      <c r="G4" s="8"/>
      <c r="H4" s="8"/>
      <c r="I4" s="8"/>
      <c r="J4" s="8"/>
      <c r="K4" s="7"/>
      <c r="L4" s="7"/>
      <c r="M4" s="7" t="s">
        <v>22</v>
      </c>
      <c r="N4" s="134"/>
      <c r="O4" s="134"/>
      <c r="P4" s="134"/>
      <c r="Q4" s="134"/>
      <c r="R4" s="9"/>
    </row>
    <row r="5" spans="1:18" ht="22.5" customHeight="1">
      <c r="B5" s="110" t="s">
        <v>8</v>
      </c>
      <c r="C5" s="109"/>
      <c r="D5" s="109"/>
      <c r="E5" s="5"/>
      <c r="G5" s="8"/>
      <c r="H5" s="8"/>
      <c r="I5" s="8"/>
      <c r="J5" s="8"/>
      <c r="K5" s="7"/>
      <c r="L5" s="7"/>
      <c r="M5" s="7" t="s">
        <v>20</v>
      </c>
      <c r="N5" s="135"/>
      <c r="O5" s="135"/>
      <c r="P5" s="135"/>
      <c r="Q5" s="135"/>
      <c r="R5" s="9"/>
    </row>
    <row r="6" spans="1:18" ht="22.5" customHeight="1">
      <c r="B6" s="34"/>
      <c r="C6" s="5"/>
      <c r="D6" s="5"/>
      <c r="E6" s="5"/>
      <c r="G6" s="8"/>
      <c r="H6" s="8"/>
      <c r="I6" s="8"/>
      <c r="J6" s="8"/>
      <c r="K6" s="7"/>
      <c r="L6" s="7"/>
      <c r="M6" s="7"/>
      <c r="N6" s="131" t="s">
        <v>33</v>
      </c>
      <c r="O6" s="131"/>
      <c r="P6" s="131"/>
      <c r="Q6" s="131"/>
      <c r="R6" s="9"/>
    </row>
    <row r="7" spans="1:18" ht="11.25" customHeight="1">
      <c r="K7" s="7"/>
      <c r="L7" s="7"/>
      <c r="M7" s="7"/>
      <c r="N7" s="7"/>
      <c r="O7" s="7"/>
      <c r="P7" s="7"/>
      <c r="Q7" s="10"/>
      <c r="R7" s="10"/>
    </row>
    <row r="8" spans="1:18" ht="26.25" customHeight="1" thickBot="1">
      <c r="B8" s="27" t="s">
        <v>0</v>
      </c>
      <c r="C8" s="112">
        <f>SUM(I13:I30)</f>
        <v>7100000</v>
      </c>
      <c r="D8" s="113"/>
      <c r="E8" s="114"/>
      <c r="J8" s="105" t="s">
        <v>10</v>
      </c>
      <c r="K8" s="106"/>
      <c r="L8" s="106"/>
      <c r="M8" s="107"/>
      <c r="N8" s="25"/>
      <c r="O8" s="11"/>
      <c r="P8" s="12"/>
      <c r="Q8" s="10"/>
      <c r="R8" s="10"/>
    </row>
    <row r="9" spans="1:18" ht="26.25" customHeight="1" thickBot="1">
      <c r="B9" s="28" t="s">
        <v>32</v>
      </c>
      <c r="C9" s="116">
        <f>IF(B9="消費税等（8％）",INT((C8*0.08)+0.5),IF(B9="消費税等（10％）",(INT((C8*0.1)+0.5)),""))</f>
        <v>710000</v>
      </c>
      <c r="D9" s="116"/>
      <c r="E9" s="117"/>
      <c r="J9" s="105" t="str">
        <f>B9</f>
        <v>消費税等（10％）</v>
      </c>
      <c r="K9" s="106"/>
      <c r="L9" s="106"/>
      <c r="M9" s="107"/>
      <c r="N9" s="25"/>
      <c r="O9" s="11"/>
      <c r="P9" s="12"/>
      <c r="Q9" s="13"/>
      <c r="R9" s="13"/>
    </row>
    <row r="10" spans="1:18" ht="26.25" customHeight="1" thickBot="1">
      <c r="B10" s="14" t="s">
        <v>1</v>
      </c>
      <c r="C10" s="118">
        <f>SUM(C8:E9)</f>
        <v>7810000</v>
      </c>
      <c r="D10" s="119"/>
      <c r="E10" s="120"/>
      <c r="J10" s="105" t="s">
        <v>11</v>
      </c>
      <c r="K10" s="106"/>
      <c r="L10" s="106"/>
      <c r="M10" s="107"/>
      <c r="N10" s="25"/>
      <c r="O10" s="11"/>
      <c r="P10" s="12"/>
    </row>
    <row r="11" spans="1:18" s="2" customFormat="1" ht="18" customHeight="1">
      <c r="B11" s="75" t="s">
        <v>2</v>
      </c>
      <c r="C11" s="76"/>
      <c r="D11" s="79" t="s">
        <v>26</v>
      </c>
      <c r="E11" s="80"/>
      <c r="F11" s="79" t="s">
        <v>3</v>
      </c>
      <c r="G11" s="80"/>
      <c r="H11" s="81" t="s">
        <v>5</v>
      </c>
      <c r="I11" s="82"/>
      <c r="J11" s="26" t="s">
        <v>4</v>
      </c>
      <c r="K11" s="121" t="s">
        <v>12</v>
      </c>
      <c r="L11" s="121"/>
      <c r="M11" s="121"/>
      <c r="N11" s="84" t="s">
        <v>13</v>
      </c>
      <c r="O11" s="83"/>
      <c r="P11" s="16" t="s">
        <v>14</v>
      </c>
      <c r="Q11" s="87" t="s">
        <v>15</v>
      </c>
      <c r="R11" s="88"/>
    </row>
    <row r="12" spans="1:18" ht="18" customHeight="1">
      <c r="B12" s="77"/>
      <c r="C12" s="78"/>
      <c r="D12" s="85" t="s">
        <v>6</v>
      </c>
      <c r="E12" s="86"/>
      <c r="F12" s="85" t="s">
        <v>6</v>
      </c>
      <c r="G12" s="86"/>
      <c r="H12" s="89" t="s">
        <v>6</v>
      </c>
      <c r="I12" s="91"/>
      <c r="J12" s="17" t="s">
        <v>7</v>
      </c>
      <c r="K12" s="86" t="s">
        <v>16</v>
      </c>
      <c r="L12" s="86"/>
      <c r="M12" s="86"/>
      <c r="N12" s="85"/>
      <c r="O12" s="86"/>
      <c r="P12" s="18" t="s">
        <v>9</v>
      </c>
      <c r="Q12" s="89"/>
      <c r="R12" s="90"/>
    </row>
    <row r="13" spans="1:18" ht="18" customHeight="1">
      <c r="B13" s="42" t="s">
        <v>23</v>
      </c>
      <c r="C13" s="43"/>
      <c r="D13" s="46">
        <v>10000000</v>
      </c>
      <c r="E13" s="47"/>
      <c r="F13" s="50">
        <v>0</v>
      </c>
      <c r="G13" s="51"/>
      <c r="H13" s="19" t="s">
        <v>19</v>
      </c>
      <c r="I13" s="22"/>
      <c r="J13" s="54">
        <f>IF(B13="","",((F13+I13+I14)/D13)*100)</f>
        <v>30</v>
      </c>
      <c r="K13" s="56"/>
      <c r="L13" s="58"/>
      <c r="M13" s="60"/>
      <c r="N13" s="62"/>
      <c r="O13" s="63"/>
      <c r="P13" s="66"/>
      <c r="Q13" s="38" t="str">
        <f>IF(B13="","",IF(D13="","契約金額が未記入です",IF(D13&lt;F13,"既入金額OVER",IF(D13&lt;F13+I13+I14,"今回請求額OVER",""))))</f>
        <v/>
      </c>
      <c r="R13" s="39"/>
    </row>
    <row r="14" spans="1:18" ht="18" customHeight="1">
      <c r="B14" s="68"/>
      <c r="C14" s="69"/>
      <c r="D14" s="70"/>
      <c r="E14" s="71"/>
      <c r="F14" s="72"/>
      <c r="G14" s="73"/>
      <c r="H14" s="20" t="s">
        <v>18</v>
      </c>
      <c r="I14" s="23">
        <v>3000000</v>
      </c>
      <c r="J14" s="55"/>
      <c r="K14" s="57"/>
      <c r="L14" s="59"/>
      <c r="M14" s="61"/>
      <c r="N14" s="64"/>
      <c r="O14" s="65"/>
      <c r="P14" s="67"/>
      <c r="Q14" s="40"/>
      <c r="R14" s="41"/>
    </row>
    <row r="15" spans="1:18" ht="18" customHeight="1">
      <c r="B15" s="42" t="s">
        <v>24</v>
      </c>
      <c r="C15" s="43"/>
      <c r="D15" s="46">
        <v>150000</v>
      </c>
      <c r="E15" s="47"/>
      <c r="F15" s="50">
        <v>0</v>
      </c>
      <c r="G15" s="51"/>
      <c r="H15" s="19" t="s">
        <v>19</v>
      </c>
      <c r="I15" s="22">
        <v>50000</v>
      </c>
      <c r="J15" s="54">
        <f>IF(B15="","",((F15+I15+I16)/D15)*100)</f>
        <v>100</v>
      </c>
      <c r="K15" s="56"/>
      <c r="L15" s="58"/>
      <c r="M15" s="60"/>
      <c r="N15" s="62"/>
      <c r="O15" s="63"/>
      <c r="P15" s="66"/>
      <c r="Q15" s="38" t="str">
        <f>IF(B15="","",IF(D15="","契約金額が未記入です",IF(D15&lt;F15,"既入金額OVER",IF(D15&lt;F15+I15+I16,"今回請求額OVER",""))))</f>
        <v/>
      </c>
      <c r="R15" s="39"/>
    </row>
    <row r="16" spans="1:18" ht="18" customHeight="1">
      <c r="B16" s="68"/>
      <c r="C16" s="69"/>
      <c r="D16" s="70"/>
      <c r="E16" s="71"/>
      <c r="F16" s="72"/>
      <c r="G16" s="73"/>
      <c r="H16" s="20" t="s">
        <v>18</v>
      </c>
      <c r="I16" s="23">
        <v>100000</v>
      </c>
      <c r="J16" s="55"/>
      <c r="K16" s="57"/>
      <c r="L16" s="59"/>
      <c r="M16" s="61"/>
      <c r="N16" s="64"/>
      <c r="O16" s="65"/>
      <c r="P16" s="67"/>
      <c r="Q16" s="40"/>
      <c r="R16" s="41"/>
    </row>
    <row r="17" spans="2:18" ht="18" customHeight="1">
      <c r="B17" s="42" t="s">
        <v>25</v>
      </c>
      <c r="C17" s="43"/>
      <c r="D17" s="46">
        <v>500000</v>
      </c>
      <c r="E17" s="47"/>
      <c r="F17" s="50">
        <v>100000</v>
      </c>
      <c r="G17" s="51"/>
      <c r="H17" s="19" t="s">
        <v>19</v>
      </c>
      <c r="I17" s="22"/>
      <c r="J17" s="54">
        <f>IF(B17="","",((F17+I17+I18)/D17)*100)</f>
        <v>80</v>
      </c>
      <c r="K17" s="56"/>
      <c r="L17" s="58"/>
      <c r="M17" s="60"/>
      <c r="N17" s="62"/>
      <c r="O17" s="63"/>
      <c r="P17" s="66"/>
      <c r="Q17" s="38" t="str">
        <f>IF(B17="","",IF(D17="","契約金額が未記入です",IF(D17&lt;F17,"既入金額OVER",IF(D17&lt;F17+I17+I18,"今回請求額OVER",""))))</f>
        <v/>
      </c>
      <c r="R17" s="39"/>
    </row>
    <row r="18" spans="2:18" ht="18" customHeight="1">
      <c r="B18" s="68"/>
      <c r="C18" s="69"/>
      <c r="D18" s="70"/>
      <c r="E18" s="71"/>
      <c r="F18" s="72"/>
      <c r="G18" s="73"/>
      <c r="H18" s="20" t="s">
        <v>18</v>
      </c>
      <c r="I18" s="23">
        <v>300000</v>
      </c>
      <c r="J18" s="55"/>
      <c r="K18" s="57"/>
      <c r="L18" s="59"/>
      <c r="M18" s="61"/>
      <c r="N18" s="64"/>
      <c r="O18" s="65"/>
      <c r="P18" s="67"/>
      <c r="Q18" s="40"/>
      <c r="R18" s="41"/>
    </row>
    <row r="19" spans="2:18" ht="18" customHeight="1">
      <c r="B19" s="42"/>
      <c r="C19" s="43"/>
      <c r="D19" s="46"/>
      <c r="E19" s="47"/>
      <c r="F19" s="50"/>
      <c r="G19" s="51"/>
      <c r="H19" s="19" t="s">
        <v>19</v>
      </c>
      <c r="I19" s="22"/>
      <c r="J19" s="54" t="str">
        <f>IF(B19="","",((F19+I19+I20)/D19)*100)</f>
        <v/>
      </c>
      <c r="K19" s="56"/>
      <c r="L19" s="58"/>
      <c r="M19" s="60"/>
      <c r="N19" s="62"/>
      <c r="O19" s="63"/>
      <c r="P19" s="66"/>
      <c r="Q19" s="38" t="str">
        <f>IF(B19="","",IF(D19="","契約金額が未記入です",IF(D19&lt;F19,"既入金額OVER",IF(D19&lt;F19+I19+I20,"今回請求額OVER",""))))</f>
        <v/>
      </c>
      <c r="R19" s="39"/>
    </row>
    <row r="20" spans="2:18" ht="18" customHeight="1">
      <c r="B20" s="68"/>
      <c r="C20" s="69"/>
      <c r="D20" s="70"/>
      <c r="E20" s="71"/>
      <c r="F20" s="72"/>
      <c r="G20" s="73"/>
      <c r="H20" s="20" t="s">
        <v>18</v>
      </c>
      <c r="I20" s="23"/>
      <c r="J20" s="55"/>
      <c r="K20" s="57"/>
      <c r="L20" s="59"/>
      <c r="M20" s="61"/>
      <c r="N20" s="64"/>
      <c r="O20" s="65"/>
      <c r="P20" s="67"/>
      <c r="Q20" s="40"/>
      <c r="R20" s="41"/>
    </row>
    <row r="21" spans="2:18" ht="18" customHeight="1">
      <c r="B21" s="42" t="s">
        <v>23</v>
      </c>
      <c r="C21" s="43"/>
      <c r="D21" s="46"/>
      <c r="E21" s="47"/>
      <c r="F21" s="50">
        <v>0</v>
      </c>
      <c r="G21" s="51"/>
      <c r="H21" s="19" t="s">
        <v>19</v>
      </c>
      <c r="I21" s="22"/>
      <c r="J21" s="54" t="e">
        <f>IF(B21="","",((F21+I21+I22)/D21)*100)</f>
        <v>#DIV/0!</v>
      </c>
      <c r="K21" s="56"/>
      <c r="L21" s="58"/>
      <c r="M21" s="60"/>
      <c r="N21" s="62"/>
      <c r="O21" s="63"/>
      <c r="P21" s="66"/>
      <c r="Q21" s="38" t="str">
        <f>IF(B21="","",IF(D21="","契約金額が未記入です",IF(D21&lt;F21,"既入金額OVER",IF(D21&lt;F21+I21+I22,"今回請求額OVER",""))))</f>
        <v>契約金額が未記入です</v>
      </c>
      <c r="R21" s="39"/>
    </row>
    <row r="22" spans="2:18" ht="18" customHeight="1">
      <c r="B22" s="68"/>
      <c r="C22" s="69"/>
      <c r="D22" s="70"/>
      <c r="E22" s="71"/>
      <c r="F22" s="72"/>
      <c r="G22" s="73"/>
      <c r="H22" s="20" t="s">
        <v>18</v>
      </c>
      <c r="I22" s="23">
        <v>3000000</v>
      </c>
      <c r="J22" s="55"/>
      <c r="K22" s="57"/>
      <c r="L22" s="59"/>
      <c r="M22" s="61"/>
      <c r="N22" s="64"/>
      <c r="O22" s="65"/>
      <c r="P22" s="67"/>
      <c r="Q22" s="40"/>
      <c r="R22" s="41"/>
    </row>
    <row r="23" spans="2:18" ht="18" customHeight="1">
      <c r="B23" s="42" t="s">
        <v>24</v>
      </c>
      <c r="C23" s="43"/>
      <c r="D23" s="46">
        <v>150000</v>
      </c>
      <c r="E23" s="47"/>
      <c r="F23" s="50">
        <v>200000</v>
      </c>
      <c r="G23" s="51"/>
      <c r="H23" s="19" t="s">
        <v>19</v>
      </c>
      <c r="I23" s="22">
        <v>50000</v>
      </c>
      <c r="J23" s="54">
        <f>IF(B23="","",((F23+I23+I24)/D23)*100)</f>
        <v>233.33333333333334</v>
      </c>
      <c r="K23" s="56"/>
      <c r="L23" s="58"/>
      <c r="M23" s="60"/>
      <c r="N23" s="62"/>
      <c r="O23" s="63"/>
      <c r="P23" s="66"/>
      <c r="Q23" s="38" t="str">
        <f>IF(B23="","",IF(D23="","契約金額が未記入です",IF(D23&lt;F23,"既入金額OVER",IF(D23&lt;F23+I23+I24,"今回請求額OVER",""))))</f>
        <v>既入金額OVER</v>
      </c>
      <c r="R23" s="99"/>
    </row>
    <row r="24" spans="2:18" ht="18" customHeight="1">
      <c r="B24" s="68"/>
      <c r="C24" s="69"/>
      <c r="D24" s="70"/>
      <c r="E24" s="71"/>
      <c r="F24" s="72"/>
      <c r="G24" s="73"/>
      <c r="H24" s="20" t="s">
        <v>18</v>
      </c>
      <c r="I24" s="23">
        <v>100000</v>
      </c>
      <c r="J24" s="55"/>
      <c r="K24" s="57"/>
      <c r="L24" s="59"/>
      <c r="M24" s="61"/>
      <c r="N24" s="64"/>
      <c r="O24" s="65"/>
      <c r="P24" s="67"/>
      <c r="Q24" s="100"/>
      <c r="R24" s="101"/>
    </row>
    <row r="25" spans="2:18" ht="18" customHeight="1">
      <c r="B25" s="42" t="s">
        <v>25</v>
      </c>
      <c r="C25" s="43"/>
      <c r="D25" s="46">
        <v>500000</v>
      </c>
      <c r="E25" s="47"/>
      <c r="F25" s="50">
        <v>100000</v>
      </c>
      <c r="G25" s="51"/>
      <c r="H25" s="19" t="s">
        <v>19</v>
      </c>
      <c r="I25" s="22">
        <v>200000</v>
      </c>
      <c r="J25" s="54">
        <f>IF(B25="","",((F25+I25+I26)/D25)*100)</f>
        <v>120</v>
      </c>
      <c r="K25" s="56"/>
      <c r="L25" s="58"/>
      <c r="M25" s="60"/>
      <c r="N25" s="62"/>
      <c r="O25" s="63"/>
      <c r="P25" s="66"/>
      <c r="Q25" s="38" t="str">
        <f>IF(B25="","",IF(D25="","契約金額が未記入です",IF(D25&lt;F25,"既入金額OVER",IF(D25&lt;F25+I25+I26,"今回請求額OVER",""))))</f>
        <v>今回請求額OVER</v>
      </c>
      <c r="R25" s="99"/>
    </row>
    <row r="26" spans="2:18" ht="18" customHeight="1">
      <c r="B26" s="68"/>
      <c r="C26" s="69"/>
      <c r="D26" s="70"/>
      <c r="E26" s="71"/>
      <c r="F26" s="72"/>
      <c r="G26" s="73"/>
      <c r="H26" s="20" t="s">
        <v>18</v>
      </c>
      <c r="I26" s="23">
        <v>300000</v>
      </c>
      <c r="J26" s="55"/>
      <c r="K26" s="57"/>
      <c r="L26" s="59"/>
      <c r="M26" s="61"/>
      <c r="N26" s="64"/>
      <c r="O26" s="65"/>
      <c r="P26" s="67"/>
      <c r="Q26" s="100"/>
      <c r="R26" s="101"/>
    </row>
    <row r="27" spans="2:18" ht="18" customHeight="1">
      <c r="B27" s="42"/>
      <c r="C27" s="43"/>
      <c r="D27" s="46"/>
      <c r="E27" s="47"/>
      <c r="F27" s="50"/>
      <c r="G27" s="51"/>
      <c r="H27" s="19" t="s">
        <v>19</v>
      </c>
      <c r="I27" s="22"/>
      <c r="J27" s="54" t="str">
        <f>IF(B27="","",((F27+I27+I28)/D27)*100)</f>
        <v/>
      </c>
      <c r="K27" s="56"/>
      <c r="L27" s="58"/>
      <c r="M27" s="60"/>
      <c r="N27" s="62"/>
      <c r="O27" s="63"/>
      <c r="P27" s="66"/>
      <c r="Q27" s="38" t="str">
        <f>IF(B27="","",IF(D27="","契約金額が未記入です",IF(D27&lt;F27,"既入金額OVER",IF(D27&lt;F27+I27+I28,"今回請求額OVER",""))))</f>
        <v/>
      </c>
      <c r="R27" s="39"/>
    </row>
    <row r="28" spans="2:18" ht="18" customHeight="1">
      <c r="B28" s="68"/>
      <c r="C28" s="69"/>
      <c r="D28" s="70"/>
      <c r="E28" s="71"/>
      <c r="F28" s="72"/>
      <c r="G28" s="73"/>
      <c r="H28" s="20" t="s">
        <v>18</v>
      </c>
      <c r="I28" s="23"/>
      <c r="J28" s="55"/>
      <c r="K28" s="57"/>
      <c r="L28" s="59"/>
      <c r="M28" s="61"/>
      <c r="N28" s="64"/>
      <c r="O28" s="65"/>
      <c r="P28" s="67"/>
      <c r="Q28" s="40"/>
      <c r="R28" s="41"/>
    </row>
    <row r="29" spans="2:18" ht="18" customHeight="1">
      <c r="B29" s="42"/>
      <c r="C29" s="43"/>
      <c r="D29" s="46"/>
      <c r="E29" s="47"/>
      <c r="F29" s="50"/>
      <c r="G29" s="51"/>
      <c r="H29" s="19" t="s">
        <v>19</v>
      </c>
      <c r="I29" s="22"/>
      <c r="J29" s="54" t="str">
        <f>IF(B29="","",((F29+I29+I30)/D29)*100)</f>
        <v/>
      </c>
      <c r="K29" s="56"/>
      <c r="L29" s="58"/>
      <c r="M29" s="60"/>
      <c r="N29" s="62"/>
      <c r="O29" s="63"/>
      <c r="P29" s="66"/>
      <c r="Q29" s="38" t="str">
        <f>IF(B29="","",IF(D29="","契約金額が未記入です",IF(D29&lt;F29,"既入金額OVER",IF(D29&lt;F29+I29+I30,"今回請求額OVER",""))))</f>
        <v/>
      </c>
      <c r="R29" s="39"/>
    </row>
    <row r="30" spans="2:18" ht="18" customHeight="1" thickBot="1">
      <c r="B30" s="44"/>
      <c r="C30" s="45"/>
      <c r="D30" s="48"/>
      <c r="E30" s="49"/>
      <c r="F30" s="52"/>
      <c r="G30" s="53"/>
      <c r="H30" s="21" t="s">
        <v>18</v>
      </c>
      <c r="I30" s="24"/>
      <c r="J30" s="55"/>
      <c r="K30" s="57"/>
      <c r="L30" s="59"/>
      <c r="M30" s="61"/>
      <c r="N30" s="64"/>
      <c r="O30" s="65"/>
      <c r="P30" s="67"/>
      <c r="Q30" s="40"/>
      <c r="R30" s="41"/>
    </row>
    <row r="31" spans="2:18" ht="26.25" customHeight="1" thickBot="1">
      <c r="B31" s="122" t="s">
        <v>29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4"/>
    </row>
    <row r="32" spans="2:18" ht="15" customHeight="1">
      <c r="B32" s="3" t="s">
        <v>28</v>
      </c>
    </row>
  </sheetData>
  <sheetProtection sheet="1"/>
  <mergeCells count="116">
    <mergeCell ref="B31:R31"/>
    <mergeCell ref="N11:O12"/>
    <mergeCell ref="C8:E8"/>
    <mergeCell ref="C9:E9"/>
    <mergeCell ref="A1:R1"/>
    <mergeCell ref="B3:E3"/>
    <mergeCell ref="G3:J3"/>
    <mergeCell ref="N3:Q3"/>
    <mergeCell ref="N4:Q4"/>
    <mergeCell ref="B5:D5"/>
    <mergeCell ref="N5:Q5"/>
    <mergeCell ref="C10:E10"/>
    <mergeCell ref="B11:C12"/>
    <mergeCell ref="D11:E11"/>
    <mergeCell ref="F11:G11"/>
    <mergeCell ref="H11:I11"/>
    <mergeCell ref="K11:M11"/>
    <mergeCell ref="Q11:R12"/>
    <mergeCell ref="D12:E12"/>
    <mergeCell ref="F12:G12"/>
    <mergeCell ref="H12:I12"/>
    <mergeCell ref="K12:M12"/>
    <mergeCell ref="B13:C14"/>
    <mergeCell ref="D13:E14"/>
    <mergeCell ref="F13:G14"/>
    <mergeCell ref="J13:J14"/>
    <mergeCell ref="K13:K14"/>
    <mergeCell ref="L13:L14"/>
    <mergeCell ref="M13:M14"/>
    <mergeCell ref="N13:O14"/>
    <mergeCell ref="P13:P14"/>
    <mergeCell ref="Q13:R14"/>
    <mergeCell ref="B15:C16"/>
    <mergeCell ref="D15:E16"/>
    <mergeCell ref="F15:G16"/>
    <mergeCell ref="J15:J16"/>
    <mergeCell ref="K15:K16"/>
    <mergeCell ref="L15:L16"/>
    <mergeCell ref="M15:M16"/>
    <mergeCell ref="N15:O16"/>
    <mergeCell ref="P15:P16"/>
    <mergeCell ref="Q15:R16"/>
    <mergeCell ref="B17:C18"/>
    <mergeCell ref="D17:E18"/>
    <mergeCell ref="F17:G18"/>
    <mergeCell ref="J17:J18"/>
    <mergeCell ref="K17:K18"/>
    <mergeCell ref="L17:L18"/>
    <mergeCell ref="M17:M18"/>
    <mergeCell ref="N17:O18"/>
    <mergeCell ref="P17:P18"/>
    <mergeCell ref="B19:C20"/>
    <mergeCell ref="D19:E20"/>
    <mergeCell ref="F19:G20"/>
    <mergeCell ref="J19:J20"/>
    <mergeCell ref="K19:K20"/>
    <mergeCell ref="L19:L20"/>
    <mergeCell ref="M19:M20"/>
    <mergeCell ref="N19:O20"/>
    <mergeCell ref="P19:P20"/>
    <mergeCell ref="B21:C22"/>
    <mergeCell ref="D21:E22"/>
    <mergeCell ref="F21:G22"/>
    <mergeCell ref="J21:J22"/>
    <mergeCell ref="K21:K22"/>
    <mergeCell ref="L21:L22"/>
    <mergeCell ref="M21:M22"/>
    <mergeCell ref="N21:O22"/>
    <mergeCell ref="P21:P22"/>
    <mergeCell ref="B23:C24"/>
    <mergeCell ref="D23:E24"/>
    <mergeCell ref="F23:G24"/>
    <mergeCell ref="J23:J24"/>
    <mergeCell ref="K23:K24"/>
    <mergeCell ref="L23:L24"/>
    <mergeCell ref="M23:M24"/>
    <mergeCell ref="N23:O24"/>
    <mergeCell ref="P23:P24"/>
    <mergeCell ref="B25:C26"/>
    <mergeCell ref="D25:E26"/>
    <mergeCell ref="F25:G26"/>
    <mergeCell ref="J25:J26"/>
    <mergeCell ref="K25:K26"/>
    <mergeCell ref="M25:M26"/>
    <mergeCell ref="N25:O26"/>
    <mergeCell ref="P25:P26"/>
    <mergeCell ref="Q25:R26"/>
    <mergeCell ref="L25:L26"/>
    <mergeCell ref="B27:C28"/>
    <mergeCell ref="D27:E28"/>
    <mergeCell ref="F27:G28"/>
    <mergeCell ref="J27:J28"/>
    <mergeCell ref="K27:K28"/>
    <mergeCell ref="B29:C30"/>
    <mergeCell ref="D29:E30"/>
    <mergeCell ref="F29:G30"/>
    <mergeCell ref="J29:J30"/>
    <mergeCell ref="K29:K30"/>
    <mergeCell ref="N6:Q6"/>
    <mergeCell ref="J10:M10"/>
    <mergeCell ref="J9:M9"/>
    <mergeCell ref="J8:M8"/>
    <mergeCell ref="L29:L30"/>
    <mergeCell ref="M29:M30"/>
    <mergeCell ref="N29:O30"/>
    <mergeCell ref="P29:P30"/>
    <mergeCell ref="Q29:R30"/>
    <mergeCell ref="L27:L28"/>
    <mergeCell ref="M27:M28"/>
    <mergeCell ref="N27:O28"/>
    <mergeCell ref="P27:P28"/>
    <mergeCell ref="Q27:R28"/>
    <mergeCell ref="Q21:R22"/>
    <mergeCell ref="Q23:R24"/>
    <mergeCell ref="Q17:R18"/>
    <mergeCell ref="Q19:R20"/>
  </mergeCells>
  <phoneticPr fontId="2"/>
  <conditionalFormatting sqref="Q13">
    <cfRule type="expression" dxfId="9" priority="13" stopIfTrue="1">
      <formula>$Q$17&lt;&gt;""</formula>
    </cfRule>
    <cfRule type="expression" dxfId="8" priority="22" stopIfTrue="1">
      <formula>$Q$13&lt;&gt;""</formula>
    </cfRule>
  </conditionalFormatting>
  <conditionalFormatting sqref="Q15">
    <cfRule type="expression" dxfId="7" priority="14" stopIfTrue="1">
      <formula>$Q$15&lt;&gt;""</formula>
    </cfRule>
  </conditionalFormatting>
  <conditionalFormatting sqref="Q17">
    <cfRule type="expression" dxfId="6" priority="21" stopIfTrue="1">
      <formula>$Q$17&lt;&gt;""</formula>
    </cfRule>
  </conditionalFormatting>
  <conditionalFormatting sqref="Q19">
    <cfRule type="expression" dxfId="5" priority="20" stopIfTrue="1">
      <formula>$Q$19&lt;&gt;""</formula>
    </cfRule>
  </conditionalFormatting>
  <conditionalFormatting sqref="Q21">
    <cfRule type="expression" dxfId="4" priority="19" stopIfTrue="1">
      <formula>$Q$21&lt;&gt;""</formula>
    </cfRule>
  </conditionalFormatting>
  <conditionalFormatting sqref="Q23">
    <cfRule type="expression" dxfId="3" priority="3" stopIfTrue="1">
      <formula>$Q$23&lt;&gt;""</formula>
    </cfRule>
  </conditionalFormatting>
  <conditionalFormatting sqref="Q25">
    <cfRule type="expression" dxfId="2" priority="1" stopIfTrue="1">
      <formula>$Q$25&lt;&gt;""</formula>
    </cfRule>
  </conditionalFormatting>
  <conditionalFormatting sqref="Q27">
    <cfRule type="expression" dxfId="1" priority="16" stopIfTrue="1">
      <formula>$Q$27&lt;&gt;""</formula>
    </cfRule>
  </conditionalFormatting>
  <conditionalFormatting sqref="Q29">
    <cfRule type="expression" dxfId="0" priority="15" stopIfTrue="1">
      <formula>$Q$29&lt;&gt;""</formula>
    </cfRule>
  </conditionalFormatting>
  <dataValidations count="1">
    <dataValidation type="list" allowBlank="1" showInputMessage="1" showErrorMessage="1" sqref="B9" xr:uid="{00000000-0002-0000-0100-000000000000}">
      <formula1>"消費税等（8％）,消費税等（10％）"</formula1>
    </dataValidation>
  </dataValidations>
  <printOptions horizontalCentered="1"/>
  <pageMargins left="0" right="0" top="0.39370078740157483" bottom="0" header="0.27559055118110237" footer="7.874015748031496E-2"/>
  <pageSetup paperSize="9" orientation="landscape" blackAndWhite="1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 Taka</dc:creator>
  <cp:lastModifiedBy>kajitani</cp:lastModifiedBy>
  <cp:lastPrinted>2023-07-03T01:38:56Z</cp:lastPrinted>
  <dcterms:created xsi:type="dcterms:W3CDTF">2001-08-10T09:18:26Z</dcterms:created>
  <dcterms:modified xsi:type="dcterms:W3CDTF">2023-08-24T08:24:47Z</dcterms:modified>
</cp:coreProperties>
</file>